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x64Bit\Desktop\งานเจน\สขร\2569\"/>
    </mc:Choice>
  </mc:AlternateContent>
  <xr:revisionPtr revIDLastSave="0" documentId="13_ncr:1_{A8C682A7-8B8C-463B-AD3B-D8DC380F0821}" xr6:coauthVersionLast="47" xr6:coauthVersionMax="47" xr10:uidLastSave="{00000000-0000-0000-0000-000000000000}"/>
  <bookViews>
    <workbookView xWindow="-120" yWindow="-120" windowWidth="24240" windowHeight="13140" xr2:uid="{E9BE257B-28DC-46CF-B183-561F5C9A0F39}"/>
  </bookViews>
  <sheets>
    <sheet name="สรุปจัดซื้อจัดจ้างรวม" sheetId="14" r:id="rId1"/>
    <sheet name="ต.ค.68" sheetId="1" r:id="rId2"/>
    <sheet name="พ.ย.68" sheetId="2" r:id="rId3"/>
    <sheet name="ธ.ค.68" sheetId="3" r:id="rId4"/>
    <sheet name="ม.ค 69" sheetId="4" r:id="rId5"/>
    <sheet name="ก.พ 69" sheetId="5" r:id="rId6"/>
    <sheet name="มี.ค 69" sheetId="6" r:id="rId7"/>
    <sheet name="เม.ย. 69" sheetId="7" r:id="rId8"/>
    <sheet name="พ.ค 69" sheetId="8" r:id="rId9"/>
    <sheet name="มิ.ย 69" sheetId="9" r:id="rId10"/>
    <sheet name="ก.ค 69" sheetId="10" r:id="rId11"/>
    <sheet name="ส.ค 69" sheetId="11" r:id="rId12"/>
    <sheet name="ก.ย 69" sheetId="12" r:id="rId13"/>
  </sheets>
  <definedNames>
    <definedName name="_Hlk204863912" localSheetId="1">ต.ค.68!$H$23</definedName>
    <definedName name="_xlnm.Print_Titles" localSheetId="5">'ก.พ 69'!$5:$6</definedName>
    <definedName name="_xlnm.Print_Titles" localSheetId="1">ต.ค.68!$5:$6</definedName>
    <definedName name="_xlnm.Print_Titles" localSheetId="3">ธ.ค.68!$5:$6</definedName>
    <definedName name="_xlnm.Print_Titles" localSheetId="8">'พ.ค 69'!$5:$6</definedName>
    <definedName name="_xlnm.Print_Titles" localSheetId="2">พ.ย.68!$5:$6</definedName>
    <definedName name="_xlnm.Print_Titles" localSheetId="4">'ม.ค 69'!$5:$6</definedName>
    <definedName name="_xlnm.Print_Titles" localSheetId="6">'มี.ค 69'!$5:$6</definedName>
    <definedName name="_xlnm.Print_Titles" localSheetId="7">'เม.ย. 69'!$5:$6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4" l="1"/>
  <c r="D8" i="14" s="1"/>
  <c r="D66" i="14"/>
  <c r="D67" i="14"/>
  <c r="O12" i="6"/>
  <c r="M9" i="5"/>
  <c r="N7" i="4"/>
  <c r="M16" i="3"/>
  <c r="N45" i="2"/>
  <c r="O21" i="1"/>
  <c r="F62" i="14"/>
  <c r="E62" i="14"/>
  <c r="D62" i="14"/>
  <c r="D7" i="14" l="1"/>
  <c r="D10" i="14"/>
  <c r="D68" i="14"/>
  <c r="F66" i="14" s="1"/>
  <c r="F67" i="14"/>
  <c r="F68" i="14" l="1"/>
</calcChain>
</file>

<file path=xl/sharedStrings.xml><?xml version="1.0" encoding="utf-8"?>
<sst xmlns="http://schemas.openxmlformats.org/spreadsheetml/2006/main" count="1135" uniqueCount="322">
  <si>
    <t xml:space="preserve"> แบบ สขร.1</t>
  </si>
  <si>
    <t>องค์การบริหารส่วนตำบลกรุงหยัน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</si>
  <si>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</si>
  <si>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</si>
  <si>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</si>
  <si>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</si>
  <si>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</si>
  <si>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 (๗)</t>
  </si>
  <si>
    <t>ผู้ได้รับการคัดเลือกและราคาที่ตกลงซื้อหรือจ้าง (๘)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</si>
  <si>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</si>
  <si>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</si>
  <si>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</si>
  <si>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</si>
  <si>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</si>
  <si>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</si>
  <si>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เฉพาะเจาะจง</t>
  </si>
  <si>
    <t>มีคุณสมบัติถูกต้องครบถ้วน</t>
  </si>
  <si>
    <t>สรุปผลการดำเนินการจัดซื้อจัดจ้างในรอบเดือน ตุลาคม 2568</t>
  </si>
  <si>
    <t>วันที่.......1-31.......เดือน....ตุลาคม.....พ.ศ.2568</t>
  </si>
  <si>
    <t>จ้างเหมาพนักงานปฏิบัติงานด้านพัสดุ</t>
  </si>
  <si>
    <t>นางสาวธนพร ศรีวิเชียร</t>
  </si>
  <si>
    <t>ใบสั่งจ้างเลขที่ 1/2569           1 ต.ค. 68</t>
  </si>
  <si>
    <t>จ้างเหมาบริการผู้ดูแลเด็กประจำ ศูนย์พัฒนาเด็กเล็กบ้านเขาหลัก</t>
  </si>
  <si>
    <t>นางสาวอัญชิษฐา สามารถ</t>
  </si>
  <si>
    <t>ใบสั่งจ้างเลขที่ 2/2569            1 ต.ค. 68</t>
  </si>
  <si>
    <t>ซื้ออาหารเสริมนม สพฐ.โรงเรียนบ้านบางปรน</t>
  </si>
  <si>
    <t>บริษัท นครแดรี่พลัส</t>
  </si>
  <si>
    <t>ใบสั่งซื้อเลขที่ 1/2569           31 ต.ค. 68</t>
  </si>
  <si>
    <t>ซื้ออาหารเสริมนม สพฐ.โรงเรียนองค์การสวนยาง 3</t>
  </si>
  <si>
    <t>ใบสั่งซื้อเลขที่ 2/2569           31 ต.ค. 68</t>
  </si>
  <si>
    <t>ซื้ออาหารเสริมนม ศพด.บ้านบ่อปลา</t>
  </si>
  <si>
    <t>ใบสั่งซื้อเลขที่ 3/2569           31 ต.ค. 68</t>
  </si>
  <si>
    <t>ซื้ออาหารเสริมนม ศพด.บ้านป่าคลองกรุงหยัน</t>
  </si>
  <si>
    <t>ใบสั่งซื้อเลขที่ 4/2569           31 ต.ค. 68</t>
  </si>
  <si>
    <t>ซื้ออาหารเสริมนม ศพด.บ้านเขาหลัก</t>
  </si>
  <si>
    <t>ใบสั่งซื้อเลขที่ 5/2569           31 ต.ค. 68</t>
  </si>
  <si>
    <t>ซื้ออาหารเสริมนม สพฐ.โรงเรียนบ้านทะเลสองห้อง</t>
  </si>
  <si>
    <t>ซื้ออาหารเสริมนม ศพด.บ้านกรุงหยัน</t>
  </si>
  <si>
    <t>ซื้ออาหารเสริมนม สพฐ.โรงเรียนบ้านบ่อปลา</t>
  </si>
  <si>
    <t>สัญญาซื้อขาย เลขที่ 2/2569           31 ต.ค. 68</t>
  </si>
  <si>
    <t>ซื้ออาหารเสริมนม สพฐ.โรงเรียนหมู่บ้านป่าไม้</t>
  </si>
  <si>
    <t>ซื้ออาหารเสริมนม สพฐ.โรงเรียนองค์การสวนยาง 2</t>
  </si>
  <si>
    <t>ซื้ออุปกรณ์ วัสดุ และสิ่งของอื่นๆ ที่จำเป็น ในโครงการการจัดการเลือกตั้งสมาชิกสภาองค์การบริหารส่วนตำบลและนายกองค์การบริหารส่วนตำบลกรุงหยัน ( 50 รายการ ) ประจำปีงบประมาณ พ.ศ.2569</t>
  </si>
  <si>
    <t>หจก.ศิรินคร การเลือกตั้ง</t>
  </si>
  <si>
    <t>โครงการซ่อมแซมถนนหินผุสายวัดถ้ำเพดาน-บ้านนายหนูนอง (อูฐชวน) หมู่ที่ 7</t>
  </si>
  <si>
    <t>นายฤทธิพงศ์ รัตนบุรี</t>
  </si>
  <si>
    <t>สัญญาจ้าง เลขที่ 1/2569           14 พ.ย. 68</t>
  </si>
  <si>
    <t>โครงการซ่อมแซมถนนหินผุสายบ้านนายสมศักดิ์ - บ้านด่านเสือข้าม หมู่ที่ 1</t>
  </si>
  <si>
    <t>สัญญาจ้าง เลขที่ 2/2569           25 พ.ย. 68</t>
  </si>
  <si>
    <t>โครงการซ่อมแซมถนนหินผุสายบ้านนางริ่น-สำนักสงฆ์ถ้ำแม่หน้า หมู่ที่ 1</t>
  </si>
  <si>
    <t>สัญญาจ้าง เลขที่ 3/2569           25 พ.ย. 68</t>
  </si>
  <si>
    <t>โครงการก่อสร้างถนนคอนกรีตเสริมเหล็กสายบ้านนายสวัสดิ์ หมู่ที่ 6 (ช่วง กม.0+670-กม.0+850) </t>
  </si>
  <si>
    <t>หจก.จิตติภัทร นคร</t>
  </si>
  <si>
    <t>สัญญาจ้าง เลขที่ 4/2569           27 พ.ย. 68</t>
  </si>
  <si>
    <t>โครงการก่อสร้างถนนคอนกรีตเสริมเหล็กบ้านนายชำนาญ หมู่ที่ 4 (ช่วง กม.0+000-กม.0+180) </t>
  </si>
  <si>
    <t>สัญญาจ้าง เลขที่ 5/2569           27 พ.ย. 68</t>
  </si>
  <si>
    <t>โครงการก่อสร้างถนนคอนกรีตเสริมเหล็กสายบ้านนายสมศักดิ์ หมู่ที่ 3 (ช่วง กม.0+590-กม.0+770)</t>
  </si>
  <si>
    <t>สัญญาจ้าง เลขที่ 6/2569           27 พ.ย. 68</t>
  </si>
  <si>
    <t>โครงการก่อสร้างถนนคอนกรีตเสริมเหล็กสายบ้านนางริน-ซอยต้นเทียม หมู่ที่ 8 (ช่วง กม.0+820-กม.1+000)</t>
  </si>
  <si>
    <t>สัญญาจ้าง เลขที่ 7/2569           27 พ.ย. 68</t>
  </si>
  <si>
    <t>โครงการก่อสร้างถนนคอนกรีตเสริมเหล็กสายวัดเขาหน้าเหรียง-บ้านด่านเสือข้าม (บ้านนายสมโชค) หมู่ที่ 1 (ช่วง กม.2+395-กม.2+513)</t>
  </si>
  <si>
    <t>สัญญาจ้าง เลขที่ 8/2569           27 พ.ย. 68</t>
  </si>
  <si>
    <t>โครงการก่อสร้างถนนคอนกรีตเสริมเหล็กสายบ้านนายลอย-สำนักสงฆ์ถ้ำแม่หน้า หมู่ที่ 1 (ช่วง กม.0+175-กม.0+355)</t>
  </si>
  <si>
    <t>สัญญาจ้าง เลขที่ 9/2569           27 พ.ย. 68</t>
  </si>
  <si>
    <t>สัญญาจ้าง เลขที่ 10/2569           27 พ.ย. 68</t>
  </si>
  <si>
    <t>โครงการก่อสร้างถนนคอนกรีตเสริมเหล็กสายบ้านพรุเตียว หมู่ที่ 8 (ช่วง กม.0+766-กม.0+856)</t>
  </si>
  <si>
    <t>สัญญาจ้าง เลขที่ 11/2569           27 พ.ย. 68</t>
  </si>
  <si>
    <t>โครงการก่อสร้างถนนคอนกรีตเสริมเหล็กสายซอย 5 - สายหลัง หมู่ที่ 4 (ช่วง กม.0+180-กม.0+350)</t>
  </si>
  <si>
    <t>จ้างทำตรายาง (กองคลัง)</t>
  </si>
  <si>
    <t>สุชาติตรายาง</t>
  </si>
  <si>
    <t>ใบสั่งจ้าง เลขที่ 4/2569           6 พ.ย. 68</t>
  </si>
  <si>
    <t>ใบสั่งจ้าง เลขที่ 5/2569           10 พ.ย. 68</t>
  </si>
  <si>
    <t>จ้างทำป้ายประชาสัมพันธ์คุณสมบัติและลักษณะต้องห้ามของผู้รับสมัครเลือกตั้งสมาชิกสภาองค์การบริหารส่วนตำบลและนายกองค์การบริหารส่วนตำบลกรุงหยัน</t>
  </si>
  <si>
    <t>จ้างเหมาบริการผูกผ้าตกแต่งอาคารสถานที่ ด้วยผ้าขาวดำบริเวณหน้ารั้วและหน้าอาคารสำนักงาน องค์การบริหารส่วนตำบลกรุงหยัน จำนวน 1 งาน</t>
  </si>
  <si>
    <t>นางสาวสุภาวดี สวัสดิ์วงศ์</t>
  </si>
  <si>
    <t>ใบสั่งจ้าง เลขที่ 6/2569           12 พ.ย. 68</t>
  </si>
  <si>
    <t>จ้างทำสติ๊กเกอร์ตัวเลขครุภัณฑ์</t>
  </si>
  <si>
    <t>ฐานรัฐการพิมพ์</t>
  </si>
  <si>
    <t>ใบสั่งจ้าง เลขที่ 7/2569           12 พ.ย. 68</t>
  </si>
  <si>
    <t>จ้างซ่อมแซมบำรุงรักษารถยนต์ส่วนกลาง หมายเลขทะเบียน กง 5633 นศ หมายเลขครุภัณฑ์ 001-47-0001 (กองช่าง)</t>
  </si>
  <si>
    <t>อู่ ปรีชาออโต้เซลล์</t>
  </si>
  <si>
    <t>ใบสั่งจ้าง เลขที่ 8/2569           14 พ.ย. 68</t>
  </si>
  <si>
    <t>จ้างซ่อมแซมคอมพิวเตอร์ ยี่ห้อ Lenovo รหัสสินทรัพย์ 416-610041 (กองการศึกษา)</t>
  </si>
  <si>
    <t>ไอที ครีเอท</t>
  </si>
  <si>
    <t>ใบสั่งจ้าง เลขที่ 9/2569           14 พ.ย. 68</t>
  </si>
  <si>
    <t>จ้างทำป้ายไวนิลเพื่อแสดงความอาลัย ถวายแด่สมเด็จพระนางเจ้าสิริกิตต์ พระบรมราชินีนาถ พระบรมราชชนนีพันปีหลวง</t>
  </si>
  <si>
    <t>โรงพิมพ์ดีชัย จำกัด</t>
  </si>
  <si>
    <t>ใบสั่งจ้าง เลขที่ 10/2569           14 พ.ย. 68</t>
  </si>
  <si>
    <t>เขมพงศ์ศึกษาภัณฑ์</t>
  </si>
  <si>
    <t>ซื้อเก้าอี้สำนักงาน จำนวน 2 รายการ</t>
  </si>
  <si>
    <t>บริษัท ปุก กะ โด่ง</t>
  </si>
  <si>
    <t>ใบสั่งซื้อ เลขที่ 8/2569           6 พ.ย. 68</t>
  </si>
  <si>
    <t>ซื้อแท่นบรรยาย (โพเดี้ยม) จำนวน 1 ตัว (สำนักปลัด)</t>
  </si>
  <si>
    <t>ใบสั่งซื้อ เลขที่ 9/2569           6 พ.ย. 68</t>
  </si>
  <si>
    <t> ซื้อโต๊ะทำงาน จำนวน 1 ตัว (สำนักปลัด)</t>
  </si>
  <si>
    <t>ใบสั่งซื้อ เลขที่ 10/2569           6 พ.ย. 68</t>
  </si>
  <si>
    <t> ซื้อเก้าอี้แถว จำนวน 2 ชุด (สำนักปลัด)</t>
  </si>
  <si>
    <t>ใบสั่งซื้อ เลขที่ 12/2569           6 พ.ย. 68</t>
  </si>
  <si>
    <t> ซื้อโต๊ะวางโปรเจคเตอร์ จำนวน 1 ตัว (สำนักปลัด)</t>
  </si>
  <si>
    <t>ใบสั่งซื้อ เลขที่ 13/2569           6 พ.ย. 68</t>
  </si>
  <si>
    <t>ไอทีครีเอท</t>
  </si>
  <si>
    <t> ซื้อเครื่องมัลติมีเดียโปรเจคเตอร์ ระดับ XGA จำนวน 1 เครื่อง (สำนักปลัด)</t>
  </si>
  <si>
    <t>ซื้อจอรับภาพ จำนวน 1 จอ (สำนักปลัด)</t>
  </si>
  <si>
    <t>ใบสั่งซื้อ เลขที่ 15/2569           6 พ.ย. 68</t>
  </si>
  <si>
    <t>ใบสั่งซื้อ เลขที่ 14/2569           6 พ.ย. 68</t>
  </si>
  <si>
    <t>หจก.นครรวมทรัพย์</t>
  </si>
  <si>
    <t>ซื้อครุภัณฑ์คอมพิวเตอร์หรืออิเล็กทรอนิกส์ จำนวน 1 เครื่อง (สำนักปลัด)</t>
  </si>
  <si>
    <t>ใบสั่งซื้อ เลขที่ 17/2569           12 พ.ย. 68</t>
  </si>
  <si>
    <t>ซื้อครุภัณฑ์คอมพิวเตอร์หรืออิเล็กทรอนิกส์ จำนวน 1 เครื่อง (กองคลัง) </t>
  </si>
  <si>
    <t>ใบสั่งซื้อ เลขที่ 18/2569           12 พ.ย. 68</t>
  </si>
  <si>
    <t>ซื้อครุภัณฑ์สำนักงาน (ตู้เหล็กแบบ 2 บาน) กองการศึกษา</t>
  </si>
  <si>
    <t>ใบสั่งซื้อ เลขที่ 19/2569           12 พ.ย. 68</t>
  </si>
  <si>
    <t>ซื้อวัสดุสำนักงาน (สำนักปลัด)</t>
  </si>
  <si>
    <t>หจก.ลิ้ม จี่ เซ้ง</t>
  </si>
  <si>
    <t>ใบสั่งซื้อ เลขที่ 20/2569           12 พ.ย. 68</t>
  </si>
  <si>
    <t> ซื้อครุภัณฑ์สำนักงาน (โต๊ะทำงานเหล็ก) กองการศึกษา</t>
  </si>
  <si>
    <t>ใบสั่งซื้อ เลขที่ 21/2569           12 พ.ย. 68</t>
  </si>
  <si>
    <t>ซื้อครุภัณฑ์สำนักงาน (เก้าอี้สำนักงาน) กองการศึกษา</t>
  </si>
  <si>
    <t>ใบสั่งซื้อ เลขที่ 22/2569           12 พ.ย. 68</t>
  </si>
  <si>
    <t> ซื้อครุภัณฑ์คอมพิวเตอร์หรืออิเล็กทรอนิกส์ (เครื่องสำรองไฟฟ้า) กองการศึกษา </t>
  </si>
  <si>
    <t>ใบสั่งซื้อ เลขที่ 23/2569           12 พ.ย. 68</t>
  </si>
  <si>
    <t>สรุปผลการดำเนินการจัดซื้อจัดจ้างในรอบเดือน พฤศจิกายน 2568</t>
  </si>
  <si>
    <t>วันที่.......1-30.......เดือน....พฤศจิกายน.....พ.ศ.2568</t>
  </si>
  <si>
    <t>ซื้อวัสดุสำนักงาน (กองช่าง)</t>
  </si>
  <si>
    <t>ใบสั่งซื้อ เลขที่ 24/2569           27 พ.ย. 68</t>
  </si>
  <si>
    <t>ซื้อวัสดุคอมพิวเตอร์ (หมึกสีดำ 2 รายการ) กองคลัง</t>
  </si>
  <si>
    <t>ใบสั่งซื้อ เลขที่ 25/2569           27 พ.ย. 69</t>
  </si>
  <si>
    <t>โครงการจัดการเลือกตั้งสมาชิกสภาองค์การบริหารส่วนตำบลและนายกองค์การบริหารส่วนตำบลกรุงหยัน (วัสดุอุปกรณ์ แบบพิมพ์ 6 รายการ) ประจำปีงบประมาณ 2569</t>
  </si>
  <si>
    <t>โรงพิมพ์อาสารักษาดินแดน</t>
  </si>
  <si>
    <t>ข้อตกลง 1/2569  26 พ.ย.2568</t>
  </si>
  <si>
    <t>สรุปผลการดำเนินการจัดซื้อจัดจ้างในรอบเดือน ธันวาคม 2568</t>
  </si>
  <si>
    <t>วันที่.......1-31.......เดือน....ธันวาคม.....พ.ศ.2568</t>
  </si>
  <si>
    <t>จ้างอุปกรณ์ วัสดุ และสิ่งของอื่นๆ ที่จำเป็น ในโครงการการจัดการเลือกตั้งสมาชิกสภาองค์การบริหารส่วนตำบลและนายกองค์การบริหารส่วนตำบลกรุงหยัน ( 10 รายการ ) ประจำปีงบประมาณ พ.ศ.2569</t>
  </si>
  <si>
    <t>สัญญาจ้าง เลขที่ 12/2569           25 ธ.ค. 68</t>
  </si>
  <si>
    <t> จ้างโครงการจัดการเลือกตั้งสมาชิกสภาองค์การบริหารส่วนตำบลและนายกองค์การบริหารส่วนตำบลกรุงหยัน (วัสดุอุปกรณ์ ป้ายบอร์ดกระดานอัด 13 รายการ) ประจำปีงบประมาณ 2569</t>
  </si>
  <si>
    <t>ใบสั่งจ้าง เลขที่ 17/2569           26 พ.ย. 68</t>
  </si>
  <si>
    <t>โครงการซ่อมแซมถนนหินผุสายหน้าโรงเรียนองค์การสวนยาง 2 -บ้านควนช่องดินและสายเข้าชุมชนควนช่องดิน หมู่ที่ 2</t>
  </si>
  <si>
    <t>ใบสั่งจ้าง เลขที่ 16/2569           25 พ.ย. 69</t>
  </si>
  <si>
    <t>โครงการจัดการเลือกตั้งสมาชิกสภาองค์การบริหารส่วนตำบลและนายกองค์การบริหารส่วนตำบลกรุงหยัน (เช่าเต็นท์พร้อมเก้าอี้) ประจำปีงบประมาณ 2569</t>
  </si>
  <si>
    <t>นางกัญจนา ไชยรัตน์</t>
  </si>
  <si>
    <t>ใบสั่งจ้าง เลขที่ 18/2569           26 พ.ย. 68</t>
  </si>
  <si>
    <t>โครงการก่อสร้างถนนคอนกรีตเสริมเหล็กสายบ้านนายหนูนอง หมู่ที่ 7 (ช่วง กม.0+740-กม.0+759)</t>
  </si>
  <si>
    <t>ใบสั่งจ้าง เลขที่ 19/2569           27 พ.ย. 68</t>
  </si>
  <si>
    <t> จ้างเหมาตรวจเช็คและซ่อมรถบรรทุกขยะมูลฝอย หมายเลขทะเบียน 82-0960 นครศรีธรรมราช</t>
  </si>
  <si>
    <t>หจก.ซีซีเค</t>
  </si>
  <si>
    <t>ใบสั่งจ้าง เลขที่ 20/2569           4 ธ.ค. 68</t>
  </si>
  <si>
    <t>ซ่อมแซมเครื่องคอมพิวเตอร์ หมายเลขครุภัณฑ์ 416-63-0068 และ หมายเลขครุภัณฑ์ 416-60-0036 (กองคลัง)</t>
  </si>
  <si>
    <t> จ้างทำตรายาง (สำนักปลัด)</t>
  </si>
  <si>
    <t>เจริญทรัพย์</t>
  </si>
  <si>
    <t>ใบสั่งจ้าง เลขที่ 21/2569           17 ธ.ค. 68</t>
  </si>
  <si>
    <t>ใบสั่งจ้าง เลขที่ 22/2569           22 ธ.ค. 68</t>
  </si>
  <si>
    <t>จ้างทำตราประทับบัตรเลือกตั้ง จำนวน 2 อัน สำหรับการเลือกตั้งสมาชิกสภาองค์การบริหารส่วนตำบลและนายกองค์การบริหารส่วนตำบลกรุงหยัน</t>
  </si>
  <si>
    <t>หจก.จักรการพิมพ์</t>
  </si>
  <si>
    <t>ใบสั่งจ้าง เลขที่ 23/2569           25 ธ.ค. 68</t>
  </si>
  <si>
    <t>ซื้อวัสดุประปา (กองช่าง)</t>
  </si>
  <si>
    <t>ท่ายางการก่อสร้าง</t>
  </si>
  <si>
    <t>ใบสั่งซื้อ เลขที่ 26/2569           23 ธ.ค. 68</t>
  </si>
  <si>
    <t>ซื้อวัสดุสำนักงาน หมึกเติมเครื่องพิมพ์ (กองการศึกษา)</t>
  </si>
  <si>
    <t>ใบสั่งซื้อ เลขที่ 27/2569           24 ธ.ค. 68</t>
  </si>
  <si>
    <t>น.ส.กัญจนา ไชยรัตน์</t>
  </si>
  <si>
    <t>ซื้อบัตรเลือกตั้งสมาชิกสภาองค์การบริหารส่วนตำบลและนายกองค์การบริหารส่วนตำบลกรุงหยัน</t>
  </si>
  <si>
    <t>ข้อตกลง 2/2569 22 ธ.ค. 68</t>
  </si>
  <si>
    <t>ซื้อแบบพิมพ์เลือกตั้งตามโครงการจัดการเลือกตั้งสมาชิกสภาองค์การบริหารส่วนตำบลและนายกองค์การบริหารส่วนตำบลกรุงหยัน ประจำปีงบประมาณ 2569</t>
  </si>
  <si>
    <t>ข้อตกลง 3/2569  25 ธ.ค. 68</t>
  </si>
  <si>
    <t>สัญญาซื้อขาย เลขที่ 6/2569           25 ธ.ค. 68</t>
  </si>
  <si>
    <t>สรุปผลการดำเนินการจัดซื้อจัดจ้างในรอบเดือน มกราคม 2569</t>
  </si>
  <si>
    <t>วันที่.......1-31.......เดือน....มกราคม.....พ.ศ.2569</t>
  </si>
  <si>
    <t> จ้างทำป้ายไวนิลโครงไม้พร้อมติดตั้งเพื่อประชาสัมพันธ์ เรื่องการเก็บภาษีที่ดินและสิ่งปลูกสร้าง และภาษีป้าย ประจำปีงบประมาณ พ.ศ 2569</t>
  </si>
  <si>
    <t>ใบสั่งจ้าง เลขที่ 25/2569           9 ม.ค. 69</t>
  </si>
  <si>
    <t> เช่าเต้นท์ โต๊ะเก้าอี้พร้อมไฟฟ้าส่องสว่าง ในโครงการการเลือกตั้งสมาชิกสภาองค์การบริหารส่วนตำบลและนายกองค์การบริหารส่วนตำบลกรุงหยัน</t>
  </si>
  <si>
    <t>ใบสั่งซื้อ เลขที่ 29/2569           8 ม.ค. 69</t>
  </si>
  <si>
    <t>ใบสั่งซื้อ เลขที่ 30/2569           19 ม.ค. 69</t>
  </si>
  <si>
    <t>ซื้อใบเสร็จรับเงินและแบบพิมพ์ (กองคลัง)</t>
  </si>
  <si>
    <t>ข้อตกลง 4/2569   8 ม.ค. 69</t>
  </si>
  <si>
    <t>ขายพัสดุประจำปี พ.ศ.2568</t>
  </si>
  <si>
    <t>นายประทีป เทพสุด</t>
  </si>
  <si>
    <t>ข้อตกลง 5/2569  21 ม.ค. 69</t>
  </si>
  <si>
    <t>สรุปผลการดำเนินการจัดซื้อจัดจ้างในรอบเดือน กุมภาพันธ์ 2569</t>
  </si>
  <si>
    <t>วันที่.......1-28.......เดือน....กุมภาพันธ์.....พ.ศ.2569</t>
  </si>
  <si>
    <t>จ้างซ่อมแซมรถยนต์ส่วนกลาง ทะเบียนหมายเลข 81-4570 นครศรีธรรมราช (กองช่าง)</t>
  </si>
  <si>
    <t>ใบสั่งจ้างเลขที่ 28/2569           23 ก.พ. 69</t>
  </si>
  <si>
    <t> จ้างเหมาบริการผู้ที่มีความชำนาญด้านงานก่อสร้าง (กองช่าง)</t>
  </si>
  <si>
    <t>นายทิวากรณ์ อำลอย</t>
  </si>
  <si>
    <t>ใบสั่งจ้างเลขที่ 29/2569        26 ก.พ. 69</t>
  </si>
  <si>
    <t>ซื้อวัสดุไฟฟ้าและวิทยุเพื่อใช้ในงานกิจการประปาขององค์การบริหารส่วนตำบลกรุงหยัน (กองช่าง)</t>
  </si>
  <si>
    <t>บริษัทท่ายางการก่อสร้าง</t>
  </si>
  <si>
    <t>ใบสั่งซื้อเลขที่ 36/2569           9 ก.พ. 69</t>
  </si>
  <si>
    <t> ซื้อแบบพิมพ์ทะเบียนพัสดุครุภัณฑ์</t>
  </si>
  <si>
    <t>ข้อตกลง 6/2569    23 ก.พ. 69</t>
  </si>
  <si>
    <t>สรุปผลการดำเนินการจัดซื้อจัดจ้างในรอบเดือน มีนาคม 2569</t>
  </si>
  <si>
    <t>วันที่.......1-31.......เดือน....มีนาคม.....พ.ศ.2569</t>
  </si>
  <si>
    <t>จ้างก่อสร้างก่อสร้างถนนคอนกรีตเสริมเหล็ก รหัสทางหลวงท้องถิ่น นศ.ถ.40-019 สายบ้านนายสุวิทย์ - คลองกรุงหยัน (หลังโรงเรียนกรุงหยันวิทยาคาร) ช่วง กม.0+335-กม.0+988 และช่วง กม.1+033-กม.2+000 หมู่ที่ 4 บ้านหมู่บ้านป่าไม้ ตำบลกรุงหยัน กว้าง 5 เมตร ยาว 1,620 เมตร หนา 0.15 เมตร หรือพื้นที่ไม่น้อยกว่า 8,100 ตารางเมตร องค์การบริหารส่วนตำบลกรุงหยัน อำเภอทุ่งใหญ่ จังหวัดนครศรีธรรมราช</t>
  </si>
  <si>
    <t>e-bidding</t>
  </si>
  <si>
    <t>หจก.มิกส์ มอส</t>
  </si>
  <si>
    <t>สัญญาจ้างเลขที่ 13/2569           2 มี.ค. 69</t>
  </si>
  <si>
    <t>จ้างเหมาย้ายแนวท่อเมนจ่ายน้ำของระบบประปาชนบทบ้านหมู่บ้านป่าไม้ (ชุมชนสี่แยกปี้) หมู่ที่ 4</t>
  </si>
  <si>
    <t>นายธรรมสรณ์ แตงแก้ว</t>
  </si>
  <si>
    <t>ใบสั่งจ้างเลขที่  30/2569        12 มี.ค 69</t>
  </si>
  <si>
    <t>จ้างซ่อมแซมเครื่องคอมพิวเตอร์ หมายเลขครุภัณฑ์ 406-63-0069 (สำนักปลัด) </t>
  </si>
  <si>
    <t>ร้าน สพูน</t>
  </si>
  <si>
    <t>ใบสั่งจ้างเลขที่ 33/2569           13 มี.ค 69</t>
  </si>
  <si>
    <t> จ้างบำรุงรักษาซ่อมแซมเครื่องปรับอากาศ อาคารสำนักงาน องค์การบริหารส่วนตำบลกรุงหยัน จำนวน 13 ตัว</t>
  </si>
  <si>
    <t>ทุ่งใหญ่ แอร์ทอง</t>
  </si>
  <si>
    <t>ใบสั่งจ้างเลขที่ 34/2569        14 มี.ค 69</t>
  </si>
  <si>
    <t>จ้างซ่อมแซมเครื่องพิมพ์แบบฉีดหมึกพร้อมติดตั้งถังหมึก ยี่ห้อ EPSON L๓๒๑๐ รหัสสินทรัพย์ ๔๑๖-๖๘-๐๐๕๗ และ เครื่องพิมพ์แบบฉีดหมึกพร้อมติดตั้งถังหมึก ยี่ห้อ EPSON L๓๒๑๐ รหัสสินทรัพย์ ๔๑๖-๖๘-๐๐๕๘</t>
  </si>
  <si>
    <t>ใบสั่งจ้างเลขที่ 35/2569        24 มี.ค 69</t>
  </si>
  <si>
    <t>ใบสั่งจ้างเลขที่ 36/2569        24 มี.ค 69</t>
  </si>
  <si>
    <t>จ้างเหมาบริการติดตั้งตู้คอนซูมเมอร์ จำนวน 1 งาน </t>
  </si>
  <si>
    <t>ใบสั่งจ้างเลขที่ 37/2569        25 มี.ค 69</t>
  </si>
  <si>
    <t>จ้างซ่อมแซมระบบจ่ายน้ำของระบบถังแรงดันช่วยส่งน้ำบ้านซอย 4 หมู่ที่ 4</t>
  </si>
  <si>
    <t>ใบสั่งจ้างเลขที่ 38/2569        27 มี.ค 69</t>
  </si>
  <si>
    <t>จ้างซ่อมแซมระบบจ่ายน้ำของระบบถังแรงดันช่วยส่งน้ำซอยบ้านนายเติม หมู่ที่ 8</t>
  </si>
  <si>
    <t>ใบสั่งจ้างเลขที่ 39/2569        27 มี.ค 69</t>
  </si>
  <si>
    <t>จ้างซ่อมแซมระบบจ่ายน้ำของระบบประปาหมู่บ้านแบบผิวดินขนาดใหญ่วัดกรุงหยัน หมู่ที่ 2</t>
  </si>
  <si>
    <t>ใบสั่งจ้างเลขที่ 40/2569        27 มี.ค 69</t>
  </si>
  <si>
    <t>จ้างซ่อมแซมระบบสูบ - ส่งน้ำดินของระบบประปาชนบทวัดประดู่หอม หมู่ที่ 4 (กองช่าง</t>
  </si>
  <si>
    <t>ใบสั่งจ้างเลขที่ 41/2569        27 มี.ค 69</t>
  </si>
  <si>
    <t>จ้างซ่อมแซมเครื่องปรับอากาศของศูนย์พัฒนาเด็กเล็กบ้านกรุงหยัน</t>
  </si>
  <si>
    <t>ใบสั่งจ้างเลขที่ 42/2569        27 มี.ค 69</t>
  </si>
  <si>
    <t> ซื้อวัสดุประปา จำนวน 17 รายการ</t>
  </si>
  <si>
    <t>บริษัท่ายางการก่อสร้าง</t>
  </si>
  <si>
    <t>ใบสั่งซื้อเลขที่ 37/2569        16 มี.ค 69</t>
  </si>
  <si>
    <t>ซื้อวัสดุสำรวจ (กองช่าง) </t>
  </si>
  <si>
    <t>ใบสั่งซื้อเลขที่ 38/2569        24 มี.ค 69</t>
  </si>
  <si>
    <t>ซื้อเครื่องปรับอากาศแบบฝังเพดาน 4 ทิศทาง จำนวน 1 ตัว</t>
  </si>
  <si>
    <t>ใบสั่งจ้างเลขที่ 39/2569        25 มี.ค 69</t>
  </si>
  <si>
    <t>ซื้อวัสดุสำนักงาน (กองคลัง)</t>
  </si>
  <si>
    <t>ใบสั่งซื้อเลขที่ 40/2569        27 มี.ค 69</t>
  </si>
  <si>
    <t>สรุปผลการดำเนินการจัดซื้อจัดจ้างในรอบเดือน เมษายน 2569</t>
  </si>
  <si>
    <t>วันที่.......1-30.......เดือน....เมษายน.....พ.ศ.2569</t>
  </si>
  <si>
    <t>จ้างเหมาติดตั้งอุปกรณ์เพิ่มเติมรถบรรทุกขยะมูลฝอย หมายเลขทะเบียน 82-0960 นครศรีธรรมราช</t>
  </si>
  <si>
    <t>ณัฐพลกลการ</t>
  </si>
  <si>
    <t>ใบสั่งจ้างเลขที่ 43/2569           1 เม.ย 69</t>
  </si>
  <si>
    <t>จ้างเหมาตรวจเช็คและซ่อมแซมรถบรรทุกขยะมูลฝอยแบบอัดท้าย หมายเลขทะเบียน 82-0960 นครศรีธรรมราช (สำนักปลัด)</t>
  </si>
  <si>
    <t>ใบสั่งจ้างเลขที่  44/2569          1 เม.ย 69</t>
  </si>
  <si>
    <t xml:space="preserve"> จ้างบำรุงรักษารถยนต์ส่วนกลาง หมายเลขทะเบียน กร 5380 หมายเลขครุภัณฑ์ 001-60-0002</t>
  </si>
  <si>
    <t>บริษัท โตโยต้า</t>
  </si>
  <si>
    <t>ใบสั่งจ้างเลขที่ 45/2569           3 เม.ย 69</t>
  </si>
  <si>
    <t xml:space="preserve">จ้างทำตรายาง (สำนักปลัด) </t>
  </si>
  <si>
    <t>ใบสั่งจ้างเลขที่ 46/2569          9 เม.ย 69</t>
  </si>
  <si>
    <t>เช่าเต็นท์ พร้อม โต๊ะ เก้าอี้และอื่นๆ สำหรับใช้ในการจัดตั้งศูนย์ปฏิบัติการป้องกันและลดอุบัติเหตุทางถนนช่วงเทศกาลสงกรานต์ พ.ศ.2569</t>
  </si>
  <si>
    <t>นายไกรสิทธิ์แก้วมีศรี</t>
  </si>
  <si>
    <t>เช่าเลขที่ 47/2569            9 เม.ย 69</t>
  </si>
  <si>
    <t>จ้างทำป้ายไวนิลศูนย์ปฏิบัติการป้องกันและลดอุบัติเหตุทางถนนช่วงเทศบาลสงกรานต์ พ.ศ.2569 และป้ายแจ้งเตือนจุดเสี่ยงภัย</t>
  </si>
  <si>
    <t xml:space="preserve"> จ้างทำป้ายไวนิลประชาสัมพันธ์จุดแจกจ่ายน้ำกลางเพื่อการอุปโภค - บริโภค (สำนักปลัด) </t>
  </si>
  <si>
    <t>จ้างขยายเขตระบบประปาหมู่บ้านแบบผิวดินขนาดใหญ่ทะเลสองห้อง (หัวสะพานบ้านน้ำตก) หมู่ที่ 6 - ซอยบ้านนายอุดร หมู่ที่ 7</t>
  </si>
  <si>
    <t>ใบสั่งจ้างเลขที่ 50/2569        29 เม.ย 69</t>
  </si>
  <si>
    <t>ซื้อวัสดุสำนักงาน (สำนักปลัด) </t>
  </si>
  <si>
    <t>ใบสั่งซื้อเลขที่ 41/2569           8 เม.ย 69</t>
  </si>
  <si>
    <t>ซื้อวัสดุงานบ้านงานครัว (สำนักปลัด)</t>
  </si>
  <si>
    <t>ใบสั่งซื้อเลขที่ 42/2569           8 เม.ย 69</t>
  </si>
  <si>
    <t>สัญญาซื้อขาย เลขที่ 1/2569   31 ต.ค. 68</t>
  </si>
  <si>
    <t>สัญญาซื้อขาย เลขที่ 3/2569  31 ต.ค. 68</t>
  </si>
  <si>
    <t>สัญญาซื้อขาย เลขที่ 4/2569  31 ต.ค. 68</t>
  </si>
  <si>
    <t>สัญญาซื้อขาย เลขที่ 5/2569 31 ต.ค. 68</t>
  </si>
  <si>
    <t>(นางสาวเสาวลักษณ์  เพ็ชรแกมแก้ว)</t>
  </si>
  <si>
    <t>หัวหน้าเจ้าหน้าที่</t>
  </si>
  <si>
    <t>เจ้าหน้าที่พัสดุ</t>
  </si>
  <si>
    <t>(นางสาวกิ่งทอง  ศิริแก้ว)</t>
  </si>
  <si>
    <t>3 เม.ย 69</t>
  </si>
  <si>
    <t>5 พ.ค 69</t>
  </si>
  <si>
    <t>ใบสั่งจ้างเลขที่ 48/2569          9 เม.ย 69</t>
  </si>
  <si>
    <t>ใบสั่งจ้างเลขที่ 49/2569          9 เม.ย 69</t>
  </si>
  <si>
    <t>สรุปผลการดำเนินการจัดซื้อจัดจ้างในรอบเดือน พฤษภาคม 2569</t>
  </si>
  <si>
    <t>วันที่.......1-31.......เดือน....พฤษภาคม.....พ.ศ.2569</t>
  </si>
  <si>
    <t>จ้างเหมาปรับปรุงภูมิทัศน์บริเวณที่ทำการองค์การบริหารส่วนตำบลกรุงหยัน จำนวน 1 งาน (สำนักปลัด)</t>
  </si>
  <si>
    <t>นายสุพัฒน์ ณ สุวรรณ์</t>
  </si>
  <si>
    <t>ใบสั่งจ้างเลขที่ 51/2569           1 พ.ค 69</t>
  </si>
  <si>
    <t>3 มิ.ย 69</t>
  </si>
  <si>
    <t>จ้างเหมาปรับปรุงพื้นที่ภายในอาคารสำนักงานองค์การบริหารส่วนตำบลกรุงหยัน จำนวน 1 งาน (สำนักปลัด)</t>
  </si>
  <si>
    <t>ห้างหุ้นส่วน เจบีรวมช่าง</t>
  </si>
  <si>
    <t>จ้างซ่อมครุภัณฑ์ยานพาหนะ รถยนต์ส่วนกลางหมายเลขทะเบียน กง 5633 นศ เลขครุภัณฑ์ 001-47-0001 (กองช่าง)</t>
  </si>
  <si>
    <t>อู่ปรีชาออโต้เซลล์</t>
  </si>
  <si>
    <t>ใบสั่งจ้างเลขที่  52/2569          8 พ.ค 69</t>
  </si>
  <si>
    <t>ใบสั่งจ้างเลขที่ 53/2569           11 พ.ค 69</t>
  </si>
  <si>
    <t> จ้างโครงการซ่อมแซมท่อเมนจ่ายน้ำประปา บริเวณบ้านควนสอง หมู่ที่ 3</t>
  </si>
  <si>
    <t>ใบสั่งจ้างเลขที่ 54/2569           11 พ.ค 69</t>
  </si>
  <si>
    <t>ตาราง 1 จำนวนโครงการจำแนกตามวิธีการจัดซื้อจัดจ้าง</t>
  </si>
  <si>
    <t>วิธีการจัดซื้อจัดจ้าง</t>
  </si>
  <si>
    <t>จำนวน (เรื่อง)</t>
  </si>
  <si>
    <t>ร้อยละ</t>
  </si>
  <si>
    <t>วิธีประกาศเชิญชวนทั่วไป</t>
  </si>
  <si>
    <t xml:space="preserve">                  -</t>
  </si>
  <si>
    <t>วิธีคัดเลือก</t>
  </si>
  <si>
    <t xml:space="preserve">                 -</t>
  </si>
  <si>
    <t>วิธีเฉพาะเจาะจง</t>
  </si>
  <si>
    <t>วิธีประกวดราคาอิเล็กทรอนิกส์</t>
  </si>
  <si>
    <t xml:space="preserve">อื่น ๆ </t>
  </si>
  <si>
    <t>รวม</t>
  </si>
  <si>
    <t>เดือน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</si>
  <si>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</si>
  <si>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</si>
  <si>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</si>
  <si>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</si>
  <si>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</si>
  <si>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</si>
  <si>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</si>
  <si>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</si>
  <si>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</si>
  <si>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</si>
  <si>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</si>
  <si>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</si>
  <si>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จำนวน (บาท)</t>
  </si>
  <si>
    <t>1. วิธีคัดเลือก</t>
  </si>
  <si>
    <t>2. วิธีเฉพาะเจาะจง</t>
  </si>
  <si>
    <t>3. วิธีประกวดราคาอิเล็กทรอนิกส์</t>
  </si>
  <si>
    <t xml:space="preserve"> จ้างโครงการซ่อมแซมระบบเก็บน้ำประปา (หอถัง) ของระบบประปาแบบบาดาลขนาดกลางบ้านท้ายไร่เขต 4 หมู่ที่ 2 </t>
  </si>
  <si>
    <t>ใบสั่งจ้างเลขที่ 55/2569           28 พ.ค 69</t>
  </si>
  <si>
    <t> จ้างเหมาบริการนักการภารโรงประจำศูนย์พัฒนาเด็กเล็กบ้านกรุงหยัน </t>
  </si>
  <si>
    <t>นางอาภรณ์ หอมพรหม</t>
  </si>
  <si>
    <t>ใบสั่งจ้างเลขที่56/2569          29 พ.ค 69</t>
  </si>
  <si>
    <t> ซื้อจัดซื้ออาหารเสริม(นม) โรงเรียนประจำปีการศึกษา 2569 ภาคเรียนที่ 1</t>
  </si>
  <si>
    <t>บ.นครแดรี่พลัส</t>
  </si>
  <si>
    <t>สัญญาซื้อขายเลขที่ 7/2569           18 พ.ค 79</t>
  </si>
  <si>
    <t>15 มิ.ย 69</t>
  </si>
  <si>
    <t>รายงานสรุปผลการจัดซื้อจัดจ้างของ องค์การบริหารส่วนตำบลกรุงหยัน อ.ทุ่งใหญ่ จ.นครศรีธรรมราช</t>
  </si>
  <si>
    <t xml:space="preserve">              -</t>
  </si>
  <si>
    <r>
      <t xml:space="preserve">                      </t>
    </r>
    <r>
      <rPr>
        <b/>
        <sz val="16"/>
        <color indexed="8"/>
        <rFont val="TH SarabunPSK"/>
        <family val="2"/>
      </rPr>
      <t>ตาราง 3 ร้อยละของจำนวนงบประมาณจำแนกตามวิธีการจัดซื้อจัดจ้าง</t>
    </r>
  </si>
  <si>
    <t xml:space="preserve">                                                             ปัญหา/อุปสรรค</t>
  </si>
  <si>
    <t xml:space="preserve">                                                             ข้อเสนอแนะ</t>
  </si>
  <si>
    <t xml:space="preserve">            -</t>
  </si>
  <si>
    <t xml:space="preserve">        ตาราง 2 จำนวนงบประมาณจำแนกตามวิธีการจัดซื้อจัดจ้าง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</si>
</sst>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5"/>
      <color rgb="FF000000"/>
      <name val="TH SarabunIT๙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6"/>
      <color indexed="8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3" fontId="2" fillId="0" borderId="0" xfId="1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3" fontId="2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43" fontId="2" fillId="0" borderId="3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3" xfId="0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3" fontId="8" fillId="0" borderId="0" xfId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9" fillId="0" borderId="3" xfId="0" applyFont="1" applyBorder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43" fontId="0" fillId="0" borderId="0" xfId="0" applyNumberFormat="1"/>
    <xf numFmtId="43" fontId="2" fillId="0" borderId="0" xfId="0" applyNumberFormat="1" applyFont="1"/>
    <xf numFmtId="0" fontId="9" fillId="0" borderId="0" xfId="0" applyFont="1" applyAlignment="1"/>
    <xf numFmtId="0" fontId="14" fillId="0" borderId="0" xfId="0" applyFont="1" applyAlignment="1"/>
    <xf numFmtId="0" fontId="7" fillId="0" borderId="0" xfId="0" applyFont="1" applyAlignment="1"/>
    <xf numFmtId="43" fontId="9" fillId="0" borderId="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3" xfId="0" applyFont="1" applyBorder="1" applyAlignment="1">
      <alignment horizontal="center" readingOrder="1"/>
    </xf>
    <xf numFmtId="43" fontId="9" fillId="0" borderId="3" xfId="1" applyFont="1" applyBorder="1" applyAlignment="1">
      <alignment horizontal="center" readingOrder="1"/>
    </xf>
    <xf numFmtId="0" fontId="10" fillId="0" borderId="3" xfId="0" applyFont="1" applyBorder="1" applyAlignment="1">
      <alignment horizontal="left" wrapText="1" readingOrder="1"/>
    </xf>
    <xf numFmtId="0" fontId="11" fillId="0" borderId="6" xfId="0" applyFont="1" applyBorder="1" applyAlignment="1">
      <alignment horizontal="right" wrapText="1" readingOrder="1"/>
    </xf>
    <xf numFmtId="0" fontId="10" fillId="0" borderId="3" xfId="0" applyFont="1" applyBorder="1" applyAlignment="1">
      <alignment horizontal="left" vertical="top" readingOrder="1"/>
    </xf>
    <xf numFmtId="43" fontId="9" fillId="0" borderId="3" xfId="0" applyNumberFormat="1" applyFont="1" applyBorder="1" applyAlignment="1">
      <alignment horizontal="center" vertical="top" readingOrder="1"/>
    </xf>
    <xf numFmtId="0" fontId="9" fillId="0" borderId="3" xfId="0" applyFont="1" applyBorder="1" applyAlignment="1">
      <alignment horizontal="right" readingOrder="1"/>
    </xf>
    <xf numFmtId="0" fontId="9" fillId="0" borderId="0" xfId="0" applyFont="1" applyBorder="1" applyAlignment="1">
      <alignment horizontal="center" readingOrder="1"/>
    </xf>
    <xf numFmtId="0" fontId="10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vertical="top" readingOrder="1"/>
    </xf>
    <xf numFmtId="0" fontId="10" fillId="0" borderId="0" xfId="0" applyFont="1" applyBorder="1" applyAlignment="1">
      <alignment horizontal="center" readingOrder="1"/>
    </xf>
    <xf numFmtId="43" fontId="9" fillId="0" borderId="0" xfId="1" applyFont="1" applyBorder="1" applyAlignment="1">
      <alignment horizontal="center" readingOrder="1"/>
    </xf>
    <xf numFmtId="0" fontId="11" fillId="0" borderId="0" xfId="0" applyFont="1" applyBorder="1" applyAlignment="1">
      <alignment horizontal="right" wrapText="1" readingOrder="1"/>
    </xf>
    <xf numFmtId="0" fontId="11" fillId="0" borderId="0" xfId="0" applyFont="1" applyBorder="1" applyAlignment="1">
      <alignment horizontal="right" vertical="center" wrapText="1" readingOrder="1"/>
    </xf>
    <xf numFmtId="43" fontId="9" fillId="0" borderId="0" xfId="1" applyFont="1" applyBorder="1" applyAlignment="1">
      <alignment readingOrder="1"/>
    </xf>
    <xf numFmtId="0" fontId="11" fillId="0" borderId="3" xfId="0" applyFont="1" applyBorder="1" applyAlignment="1">
      <alignment horizontal="right" wrapText="1" readingOrder="1"/>
    </xf>
    <xf numFmtId="0" fontId="11" fillId="0" borderId="3" xfId="0" applyFont="1" applyBorder="1" applyAlignment="1">
      <alignment horizontal="right" vertical="center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0" fillId="0" borderId="3" xfId="0" applyFont="1" applyBorder="1" applyAlignment="1">
      <alignment horizontal="left" readingOrder="1"/>
    </xf>
    <xf numFmtId="0" fontId="9" fillId="0" borderId="3" xfId="0" applyFont="1" applyBorder="1" applyAlignment="1">
      <alignment horizontal="right" vertical="center" readingOrder="1"/>
    </xf>
    <xf numFmtId="43" fontId="9" fillId="0" borderId="3" xfId="1" applyFont="1" applyBorder="1" applyAlignment="1">
      <alignment vertical="center" readingOrder="1"/>
    </xf>
    <xf numFmtId="0" fontId="10" fillId="0" borderId="3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90</xdr:row>
      <xdr:rowOff>142874</xdr:rowOff>
    </xdr:from>
    <xdr:to>
      <xdr:col>5</xdr:col>
      <xdr:colOff>1323975</xdr:colOff>
      <xdr:row>98</xdr:row>
      <xdr:rowOff>266699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7C42D5-09FB-4DAE-9453-1B02D70017B0}"/>
            </a:ext>
          </a:extLst>
        </xdr:cNvPr>
        <xdr:cNvSpPr txBox="1"/>
      </xdr:nvSpPr>
      <xdr:spPr>
        <a:xfrm>
          <a:off x="76200" y="15116174"/>
          <a:ext cx="7962900" cy="2562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เจ้าหน้าที่ผู้ปฏิบัติงานไม่มีความชำนาญในการดำเนินการ เนื่องจากมีกฎหมาย ระเบียบ หนังสือสั่งการที่เกี่ยวข้องเป็นจำนวนมาก จึงไม่สามารถทำความเข้าใจได้ชัดแจ้ง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ขาดอัตรากำลังในการปฏิบัติงาน ต้องดำเนินการหลายภารกิจ จึงขาดความละเอียดรอบคอบ		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คลังว่าด้วยการจัดซื้อจัดจ้างและการบริหารพัสดุภาครัฐ พ.ศ.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รวมถึงกฎกระทรวง หลักเกณฑ์ และแนวทางที่เกี่ยวข้อง เนื่องจากต้องปฏิบัติหน้าที่หลายด้าน ทำให้การดำเนินการจัดซื้อจัดจ้างเกิดข้อผิดพลาดและล่าช้า                        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400"/>
            </a:lnSpc>
          </a:pPr>
          <a:endParaRPr lang="th-TH"/>
        </a:p>
      </xdr:txBody>
    </xdr:sp>
    <xdr:clientData/>
  </xdr:twoCellAnchor>
  <xdr:twoCellAnchor>
    <xdr:from>
      <xdr:col>0</xdr:col>
      <xdr:colOff>85726</xdr:colOff>
      <xdr:row>100</xdr:row>
      <xdr:rowOff>38100</xdr:rowOff>
    </xdr:from>
    <xdr:to>
      <xdr:col>5</xdr:col>
      <xdr:colOff>1362075</xdr:colOff>
      <xdr:row>109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58B7C4-9307-4941-A006-17AF28EDF678}"/>
            </a:ext>
          </a:extLst>
        </xdr:cNvPr>
        <xdr:cNvSpPr txBox="1"/>
      </xdr:nvSpPr>
      <xdr:spPr>
        <a:xfrm>
          <a:off x="85726" y="18202275"/>
          <a:ext cx="7991474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ควรมีการวางแผนความต้องการใช้พัสดุให้เพียงพอต่อการใช้งาน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เจ้าหน้าที่ที่ได้รับมอบหมายให้ผู้ปฏิบัติงานด้านพัสดุ ต้องศึกษาระเบียบกระทรวงการคลังว่าด้วยการจัดซื้อจัดจ้างและการบริหารพัสดุภาครัฐ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อย่างสม่ำเสมอ             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ควรจัดให้มีการฝึกอบรมเชิงปฏิบัติการหลักสูตร กระบวนการจัดซื้อจัดจ้าง โดยวิธีเฉพาะเจาะจง หรือหลักสูตรที่เป็นการปฏิบัติงานใหม่ ๆ เช่น ขั้นตอนการก่อสร้าง การจัดทำ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ราคากลางงานก่อสร้าง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ฯลฯ เพื่อจักได้รู้ขั้นตอน ตลอดจนกระบวนการปฏิบัติงานรวมถึงแลกเปลี่ยนประสบการณ์และระดมความคิดเห็น เพื่อร่วมกันแก้ไขปัญหาและอุปสรรคในงานที่ซับซ้อนมากขึ้น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A52D-6453-4DBE-9789-7E8B0AAE53A7}">
  <dimension ref="A1:J110"/>
  <sheetViews>
    <sheetView tabSelected="1" topLeftCell="A109" workbookViewId="0">
      <selection activeCell="K109" sqref="K109"/>
    </sheetView>
  </sheetViews>
  <sheetFormatPr defaultColWidth="8" defaultRowHeight="14.25" x14ac:dyDescent="0.2"/>
  <cols>
    <col min="1" max="1" width="8.625" customWidth="1"/>
    <col min="2" max="2" width="17.375" customWidth="1"/>
    <col min="3" max="3" width="11.25" customWidth="1"/>
    <col min="4" max="4" width="13.75" customWidth="1"/>
    <col min="5" max="5" width="16.875" customWidth="1"/>
    <col min="6" max="6" width="18.375" customWidth="1"/>
    <col min="257" max="257" width="19.75" customWidth="1"/>
    <col min="258" max="258" width="13.625" customWidth="1"/>
    <col min="259" max="259" width="15.875" customWidth="1"/>
    <col min="260" max="260" width="22" customWidth="1"/>
    <col min="261" max="261" width="16.875" customWidth="1"/>
    <col min="262" max="262" width="18.375" customWidth="1"/>
    <col min="513" max="513" width="19.75" customWidth="1"/>
    <col min="514" max="514" width="13.625" customWidth="1"/>
    <col min="515" max="515" width="15.875" customWidth="1"/>
    <col min="516" max="516" width="22" customWidth="1"/>
    <col min="517" max="517" width="16.875" customWidth="1"/>
    <col min="518" max="518" width="18.375" customWidth="1"/>
    <col min="769" max="769" width="19.75" customWidth="1"/>
    <col min="770" max="770" width="13.625" customWidth="1"/>
    <col min="771" max="771" width="15.875" customWidth="1"/>
    <col min="772" max="772" width="22" customWidth="1"/>
    <col min="773" max="773" width="16.875" customWidth="1"/>
    <col min="774" max="774" width="18.375" customWidth="1"/>
    <col min="1025" max="1025" width="19.75" customWidth="1"/>
    <col min="1026" max="1026" width="13.625" customWidth="1"/>
    <col min="1027" max="1027" width="15.875" customWidth="1"/>
    <col min="1028" max="1028" width="22" customWidth="1"/>
    <col min="1029" max="1029" width="16.875" customWidth="1"/>
    <col min="1030" max="1030" width="18.375" customWidth="1"/>
    <col min="1281" max="1281" width="19.75" customWidth="1"/>
    <col min="1282" max="1282" width="13.625" customWidth="1"/>
    <col min="1283" max="1283" width="15.875" customWidth="1"/>
    <col min="1284" max="1284" width="22" customWidth="1"/>
    <col min="1285" max="1285" width="16.875" customWidth="1"/>
    <col min="1286" max="1286" width="18.375" customWidth="1"/>
    <col min="1537" max="1537" width="19.75" customWidth="1"/>
    <col min="1538" max="1538" width="13.625" customWidth="1"/>
    <col min="1539" max="1539" width="15.875" customWidth="1"/>
    <col min="1540" max="1540" width="22" customWidth="1"/>
    <col min="1541" max="1541" width="16.875" customWidth="1"/>
    <col min="1542" max="1542" width="18.375" customWidth="1"/>
    <col min="1793" max="1793" width="19.75" customWidth="1"/>
    <col min="1794" max="1794" width="13.625" customWidth="1"/>
    <col min="1795" max="1795" width="15.875" customWidth="1"/>
    <col min="1796" max="1796" width="22" customWidth="1"/>
    <col min="1797" max="1797" width="16.875" customWidth="1"/>
    <col min="1798" max="1798" width="18.375" customWidth="1"/>
    <col min="2049" max="2049" width="19.75" customWidth="1"/>
    <col min="2050" max="2050" width="13.625" customWidth="1"/>
    <col min="2051" max="2051" width="15.875" customWidth="1"/>
    <col min="2052" max="2052" width="22" customWidth="1"/>
    <col min="2053" max="2053" width="16.875" customWidth="1"/>
    <col min="2054" max="2054" width="18.375" customWidth="1"/>
    <col min="2305" max="2305" width="19.75" customWidth="1"/>
    <col min="2306" max="2306" width="13.625" customWidth="1"/>
    <col min="2307" max="2307" width="15.875" customWidth="1"/>
    <col min="2308" max="2308" width="22" customWidth="1"/>
    <col min="2309" max="2309" width="16.875" customWidth="1"/>
    <col min="2310" max="2310" width="18.375" customWidth="1"/>
    <col min="2561" max="2561" width="19.75" customWidth="1"/>
    <col min="2562" max="2562" width="13.625" customWidth="1"/>
    <col min="2563" max="2563" width="15.875" customWidth="1"/>
    <col min="2564" max="2564" width="22" customWidth="1"/>
    <col min="2565" max="2565" width="16.875" customWidth="1"/>
    <col min="2566" max="2566" width="18.375" customWidth="1"/>
    <col min="2817" max="2817" width="19.75" customWidth="1"/>
    <col min="2818" max="2818" width="13.625" customWidth="1"/>
    <col min="2819" max="2819" width="15.875" customWidth="1"/>
    <col min="2820" max="2820" width="22" customWidth="1"/>
    <col min="2821" max="2821" width="16.875" customWidth="1"/>
    <col min="2822" max="2822" width="18.375" customWidth="1"/>
    <col min="3073" max="3073" width="19.75" customWidth="1"/>
    <col min="3074" max="3074" width="13.625" customWidth="1"/>
    <col min="3075" max="3075" width="15.875" customWidth="1"/>
    <col min="3076" max="3076" width="22" customWidth="1"/>
    <col min="3077" max="3077" width="16.875" customWidth="1"/>
    <col min="3078" max="3078" width="18.375" customWidth="1"/>
    <col min="3329" max="3329" width="19.75" customWidth="1"/>
    <col min="3330" max="3330" width="13.625" customWidth="1"/>
    <col min="3331" max="3331" width="15.875" customWidth="1"/>
    <col min="3332" max="3332" width="22" customWidth="1"/>
    <col min="3333" max="3333" width="16.875" customWidth="1"/>
    <col min="3334" max="3334" width="18.375" customWidth="1"/>
    <col min="3585" max="3585" width="19.75" customWidth="1"/>
    <col min="3586" max="3586" width="13.625" customWidth="1"/>
    <col min="3587" max="3587" width="15.875" customWidth="1"/>
    <col min="3588" max="3588" width="22" customWidth="1"/>
    <col min="3589" max="3589" width="16.875" customWidth="1"/>
    <col min="3590" max="3590" width="18.375" customWidth="1"/>
    <col min="3841" max="3841" width="19.75" customWidth="1"/>
    <col min="3842" max="3842" width="13.625" customWidth="1"/>
    <col min="3843" max="3843" width="15.875" customWidth="1"/>
    <col min="3844" max="3844" width="22" customWidth="1"/>
    <col min="3845" max="3845" width="16.875" customWidth="1"/>
    <col min="3846" max="3846" width="18.375" customWidth="1"/>
    <col min="4097" max="4097" width="19.75" customWidth="1"/>
    <col min="4098" max="4098" width="13.625" customWidth="1"/>
    <col min="4099" max="4099" width="15.875" customWidth="1"/>
    <col min="4100" max="4100" width="22" customWidth="1"/>
    <col min="4101" max="4101" width="16.875" customWidth="1"/>
    <col min="4102" max="4102" width="18.375" customWidth="1"/>
    <col min="4353" max="4353" width="19.75" customWidth="1"/>
    <col min="4354" max="4354" width="13.625" customWidth="1"/>
    <col min="4355" max="4355" width="15.875" customWidth="1"/>
    <col min="4356" max="4356" width="22" customWidth="1"/>
    <col min="4357" max="4357" width="16.875" customWidth="1"/>
    <col min="4358" max="4358" width="18.375" customWidth="1"/>
    <col min="4609" max="4609" width="19.75" customWidth="1"/>
    <col min="4610" max="4610" width="13.625" customWidth="1"/>
    <col min="4611" max="4611" width="15.875" customWidth="1"/>
    <col min="4612" max="4612" width="22" customWidth="1"/>
    <col min="4613" max="4613" width="16.875" customWidth="1"/>
    <col min="4614" max="4614" width="18.375" customWidth="1"/>
    <col min="4865" max="4865" width="19.75" customWidth="1"/>
    <col min="4866" max="4866" width="13.625" customWidth="1"/>
    <col min="4867" max="4867" width="15.875" customWidth="1"/>
    <col min="4868" max="4868" width="22" customWidth="1"/>
    <col min="4869" max="4869" width="16.875" customWidth="1"/>
    <col min="4870" max="4870" width="18.375" customWidth="1"/>
    <col min="5121" max="5121" width="19.75" customWidth="1"/>
    <col min="5122" max="5122" width="13.625" customWidth="1"/>
    <col min="5123" max="5123" width="15.875" customWidth="1"/>
    <col min="5124" max="5124" width="22" customWidth="1"/>
    <col min="5125" max="5125" width="16.875" customWidth="1"/>
    <col min="5126" max="5126" width="18.375" customWidth="1"/>
    <col min="5377" max="5377" width="19.75" customWidth="1"/>
    <col min="5378" max="5378" width="13.625" customWidth="1"/>
    <col min="5379" max="5379" width="15.875" customWidth="1"/>
    <col min="5380" max="5380" width="22" customWidth="1"/>
    <col min="5381" max="5381" width="16.875" customWidth="1"/>
    <col min="5382" max="5382" width="18.375" customWidth="1"/>
    <col min="5633" max="5633" width="19.75" customWidth="1"/>
    <col min="5634" max="5634" width="13.625" customWidth="1"/>
    <col min="5635" max="5635" width="15.875" customWidth="1"/>
    <col min="5636" max="5636" width="22" customWidth="1"/>
    <col min="5637" max="5637" width="16.875" customWidth="1"/>
    <col min="5638" max="5638" width="18.375" customWidth="1"/>
    <col min="5889" max="5889" width="19.75" customWidth="1"/>
    <col min="5890" max="5890" width="13.625" customWidth="1"/>
    <col min="5891" max="5891" width="15.875" customWidth="1"/>
    <col min="5892" max="5892" width="22" customWidth="1"/>
    <col min="5893" max="5893" width="16.875" customWidth="1"/>
    <col min="5894" max="5894" width="18.375" customWidth="1"/>
    <col min="6145" max="6145" width="19.75" customWidth="1"/>
    <col min="6146" max="6146" width="13.625" customWidth="1"/>
    <col min="6147" max="6147" width="15.875" customWidth="1"/>
    <col min="6148" max="6148" width="22" customWidth="1"/>
    <col min="6149" max="6149" width="16.875" customWidth="1"/>
    <col min="6150" max="6150" width="18.375" customWidth="1"/>
    <col min="6401" max="6401" width="19.75" customWidth="1"/>
    <col min="6402" max="6402" width="13.625" customWidth="1"/>
    <col min="6403" max="6403" width="15.875" customWidth="1"/>
    <col min="6404" max="6404" width="22" customWidth="1"/>
    <col min="6405" max="6405" width="16.875" customWidth="1"/>
    <col min="6406" max="6406" width="18.375" customWidth="1"/>
    <col min="6657" max="6657" width="19.75" customWidth="1"/>
    <col min="6658" max="6658" width="13.625" customWidth="1"/>
    <col min="6659" max="6659" width="15.875" customWidth="1"/>
    <col min="6660" max="6660" width="22" customWidth="1"/>
    <col min="6661" max="6661" width="16.875" customWidth="1"/>
    <col min="6662" max="6662" width="18.375" customWidth="1"/>
    <col min="6913" max="6913" width="19.75" customWidth="1"/>
    <col min="6914" max="6914" width="13.625" customWidth="1"/>
    <col min="6915" max="6915" width="15.875" customWidth="1"/>
    <col min="6916" max="6916" width="22" customWidth="1"/>
    <col min="6917" max="6917" width="16.875" customWidth="1"/>
    <col min="6918" max="6918" width="18.375" customWidth="1"/>
    <col min="7169" max="7169" width="19.75" customWidth="1"/>
    <col min="7170" max="7170" width="13.625" customWidth="1"/>
    <col min="7171" max="7171" width="15.875" customWidth="1"/>
    <col min="7172" max="7172" width="22" customWidth="1"/>
    <col min="7173" max="7173" width="16.875" customWidth="1"/>
    <col min="7174" max="7174" width="18.375" customWidth="1"/>
    <col min="7425" max="7425" width="19.75" customWidth="1"/>
    <col min="7426" max="7426" width="13.625" customWidth="1"/>
    <col min="7427" max="7427" width="15.875" customWidth="1"/>
    <col min="7428" max="7428" width="22" customWidth="1"/>
    <col min="7429" max="7429" width="16.875" customWidth="1"/>
    <col min="7430" max="7430" width="18.375" customWidth="1"/>
    <col min="7681" max="7681" width="19.75" customWidth="1"/>
    <col min="7682" max="7682" width="13.625" customWidth="1"/>
    <col min="7683" max="7683" width="15.875" customWidth="1"/>
    <col min="7684" max="7684" width="22" customWidth="1"/>
    <col min="7685" max="7685" width="16.875" customWidth="1"/>
    <col min="7686" max="7686" width="18.375" customWidth="1"/>
    <col min="7937" max="7937" width="19.75" customWidth="1"/>
    <col min="7938" max="7938" width="13.625" customWidth="1"/>
    <col min="7939" max="7939" width="15.875" customWidth="1"/>
    <col min="7940" max="7940" width="22" customWidth="1"/>
    <col min="7941" max="7941" width="16.875" customWidth="1"/>
    <col min="7942" max="7942" width="18.375" customWidth="1"/>
    <col min="8193" max="8193" width="19.75" customWidth="1"/>
    <col min="8194" max="8194" width="13.625" customWidth="1"/>
    <col min="8195" max="8195" width="15.875" customWidth="1"/>
    <col min="8196" max="8196" width="22" customWidth="1"/>
    <col min="8197" max="8197" width="16.875" customWidth="1"/>
    <col min="8198" max="8198" width="18.375" customWidth="1"/>
    <col min="8449" max="8449" width="19.75" customWidth="1"/>
    <col min="8450" max="8450" width="13.625" customWidth="1"/>
    <col min="8451" max="8451" width="15.875" customWidth="1"/>
    <col min="8452" max="8452" width="22" customWidth="1"/>
    <col min="8453" max="8453" width="16.875" customWidth="1"/>
    <col min="8454" max="8454" width="18.375" customWidth="1"/>
    <col min="8705" max="8705" width="19.75" customWidth="1"/>
    <col min="8706" max="8706" width="13.625" customWidth="1"/>
    <col min="8707" max="8707" width="15.875" customWidth="1"/>
    <col min="8708" max="8708" width="22" customWidth="1"/>
    <col min="8709" max="8709" width="16.875" customWidth="1"/>
    <col min="8710" max="8710" width="18.375" customWidth="1"/>
    <col min="8961" max="8961" width="19.75" customWidth="1"/>
    <col min="8962" max="8962" width="13.625" customWidth="1"/>
    <col min="8963" max="8963" width="15.875" customWidth="1"/>
    <col min="8964" max="8964" width="22" customWidth="1"/>
    <col min="8965" max="8965" width="16.875" customWidth="1"/>
    <col min="8966" max="8966" width="18.375" customWidth="1"/>
    <col min="9217" max="9217" width="19.75" customWidth="1"/>
    <col min="9218" max="9218" width="13.625" customWidth="1"/>
    <col min="9219" max="9219" width="15.875" customWidth="1"/>
    <col min="9220" max="9220" width="22" customWidth="1"/>
    <col min="9221" max="9221" width="16.875" customWidth="1"/>
    <col min="9222" max="9222" width="18.375" customWidth="1"/>
    <col min="9473" max="9473" width="19.75" customWidth="1"/>
    <col min="9474" max="9474" width="13.625" customWidth="1"/>
    <col min="9475" max="9475" width="15.875" customWidth="1"/>
    <col min="9476" max="9476" width="22" customWidth="1"/>
    <col min="9477" max="9477" width="16.875" customWidth="1"/>
    <col min="9478" max="9478" width="18.375" customWidth="1"/>
    <col min="9729" max="9729" width="19.75" customWidth="1"/>
    <col min="9730" max="9730" width="13.625" customWidth="1"/>
    <col min="9731" max="9731" width="15.875" customWidth="1"/>
    <col min="9732" max="9732" width="22" customWidth="1"/>
    <col min="9733" max="9733" width="16.875" customWidth="1"/>
    <col min="9734" max="9734" width="18.375" customWidth="1"/>
    <col min="9985" max="9985" width="19.75" customWidth="1"/>
    <col min="9986" max="9986" width="13.625" customWidth="1"/>
    <col min="9987" max="9987" width="15.875" customWidth="1"/>
    <col min="9988" max="9988" width="22" customWidth="1"/>
    <col min="9989" max="9989" width="16.875" customWidth="1"/>
    <col min="9990" max="9990" width="18.375" customWidth="1"/>
    <col min="10241" max="10241" width="19.75" customWidth="1"/>
    <col min="10242" max="10242" width="13.625" customWidth="1"/>
    <col min="10243" max="10243" width="15.875" customWidth="1"/>
    <col min="10244" max="10244" width="22" customWidth="1"/>
    <col min="10245" max="10245" width="16.875" customWidth="1"/>
    <col min="10246" max="10246" width="18.375" customWidth="1"/>
    <col min="10497" max="10497" width="19.75" customWidth="1"/>
    <col min="10498" max="10498" width="13.625" customWidth="1"/>
    <col min="10499" max="10499" width="15.875" customWidth="1"/>
    <col min="10500" max="10500" width="22" customWidth="1"/>
    <col min="10501" max="10501" width="16.875" customWidth="1"/>
    <col min="10502" max="10502" width="18.375" customWidth="1"/>
    <col min="10753" max="10753" width="19.75" customWidth="1"/>
    <col min="10754" max="10754" width="13.625" customWidth="1"/>
    <col min="10755" max="10755" width="15.875" customWidth="1"/>
    <col min="10756" max="10756" width="22" customWidth="1"/>
    <col min="10757" max="10757" width="16.875" customWidth="1"/>
    <col min="10758" max="10758" width="18.375" customWidth="1"/>
    <col min="11009" max="11009" width="19.75" customWidth="1"/>
    <col min="11010" max="11010" width="13.625" customWidth="1"/>
    <col min="11011" max="11011" width="15.875" customWidth="1"/>
    <col min="11012" max="11012" width="22" customWidth="1"/>
    <col min="11013" max="11013" width="16.875" customWidth="1"/>
    <col min="11014" max="11014" width="18.375" customWidth="1"/>
    <col min="11265" max="11265" width="19.75" customWidth="1"/>
    <col min="11266" max="11266" width="13.625" customWidth="1"/>
    <col min="11267" max="11267" width="15.875" customWidth="1"/>
    <col min="11268" max="11268" width="22" customWidth="1"/>
    <col min="11269" max="11269" width="16.875" customWidth="1"/>
    <col min="11270" max="11270" width="18.375" customWidth="1"/>
    <col min="11521" max="11521" width="19.75" customWidth="1"/>
    <col min="11522" max="11522" width="13.625" customWidth="1"/>
    <col min="11523" max="11523" width="15.875" customWidth="1"/>
    <col min="11524" max="11524" width="22" customWidth="1"/>
    <col min="11525" max="11525" width="16.875" customWidth="1"/>
    <col min="11526" max="11526" width="18.375" customWidth="1"/>
    <col min="11777" max="11777" width="19.75" customWidth="1"/>
    <col min="11778" max="11778" width="13.625" customWidth="1"/>
    <col min="11779" max="11779" width="15.875" customWidth="1"/>
    <col min="11780" max="11780" width="22" customWidth="1"/>
    <col min="11781" max="11781" width="16.875" customWidth="1"/>
    <col min="11782" max="11782" width="18.375" customWidth="1"/>
    <col min="12033" max="12033" width="19.75" customWidth="1"/>
    <col min="12034" max="12034" width="13.625" customWidth="1"/>
    <col min="12035" max="12035" width="15.875" customWidth="1"/>
    <col min="12036" max="12036" width="22" customWidth="1"/>
    <col min="12037" max="12037" width="16.875" customWidth="1"/>
    <col min="12038" max="12038" width="18.375" customWidth="1"/>
    <col min="12289" max="12289" width="19.75" customWidth="1"/>
    <col min="12290" max="12290" width="13.625" customWidth="1"/>
    <col min="12291" max="12291" width="15.875" customWidth="1"/>
    <col min="12292" max="12292" width="22" customWidth="1"/>
    <col min="12293" max="12293" width="16.875" customWidth="1"/>
    <col min="12294" max="12294" width="18.375" customWidth="1"/>
    <col min="12545" max="12545" width="19.75" customWidth="1"/>
    <col min="12546" max="12546" width="13.625" customWidth="1"/>
    <col min="12547" max="12547" width="15.875" customWidth="1"/>
    <col min="12548" max="12548" width="22" customWidth="1"/>
    <col min="12549" max="12549" width="16.875" customWidth="1"/>
    <col min="12550" max="12550" width="18.375" customWidth="1"/>
    <col min="12801" max="12801" width="19.75" customWidth="1"/>
    <col min="12802" max="12802" width="13.625" customWidth="1"/>
    <col min="12803" max="12803" width="15.875" customWidth="1"/>
    <col min="12804" max="12804" width="22" customWidth="1"/>
    <col min="12805" max="12805" width="16.875" customWidth="1"/>
    <col min="12806" max="12806" width="18.375" customWidth="1"/>
    <col min="13057" max="13057" width="19.75" customWidth="1"/>
    <col min="13058" max="13058" width="13.625" customWidth="1"/>
    <col min="13059" max="13059" width="15.875" customWidth="1"/>
    <col min="13060" max="13060" width="22" customWidth="1"/>
    <col min="13061" max="13061" width="16.875" customWidth="1"/>
    <col min="13062" max="13062" width="18.375" customWidth="1"/>
    <col min="13313" max="13313" width="19.75" customWidth="1"/>
    <col min="13314" max="13314" width="13.625" customWidth="1"/>
    <col min="13315" max="13315" width="15.875" customWidth="1"/>
    <col min="13316" max="13316" width="22" customWidth="1"/>
    <col min="13317" max="13317" width="16.875" customWidth="1"/>
    <col min="13318" max="13318" width="18.375" customWidth="1"/>
    <col min="13569" max="13569" width="19.75" customWidth="1"/>
    <col min="13570" max="13570" width="13.625" customWidth="1"/>
    <col min="13571" max="13571" width="15.875" customWidth="1"/>
    <col min="13572" max="13572" width="22" customWidth="1"/>
    <col min="13573" max="13573" width="16.875" customWidth="1"/>
    <col min="13574" max="13574" width="18.375" customWidth="1"/>
    <col min="13825" max="13825" width="19.75" customWidth="1"/>
    <col min="13826" max="13826" width="13.625" customWidth="1"/>
    <col min="13827" max="13827" width="15.875" customWidth="1"/>
    <col min="13828" max="13828" width="22" customWidth="1"/>
    <col min="13829" max="13829" width="16.875" customWidth="1"/>
    <col min="13830" max="13830" width="18.375" customWidth="1"/>
    <col min="14081" max="14081" width="19.75" customWidth="1"/>
    <col min="14082" max="14082" width="13.625" customWidth="1"/>
    <col min="14083" max="14083" width="15.875" customWidth="1"/>
    <col min="14084" max="14084" width="22" customWidth="1"/>
    <col min="14085" max="14085" width="16.875" customWidth="1"/>
    <col min="14086" max="14086" width="18.375" customWidth="1"/>
    <col min="14337" max="14337" width="19.75" customWidth="1"/>
    <col min="14338" max="14338" width="13.625" customWidth="1"/>
    <col min="14339" max="14339" width="15.875" customWidth="1"/>
    <col min="14340" max="14340" width="22" customWidth="1"/>
    <col min="14341" max="14341" width="16.875" customWidth="1"/>
    <col min="14342" max="14342" width="18.375" customWidth="1"/>
    <col min="14593" max="14593" width="19.75" customWidth="1"/>
    <col min="14594" max="14594" width="13.625" customWidth="1"/>
    <col min="14595" max="14595" width="15.875" customWidth="1"/>
    <col min="14596" max="14596" width="22" customWidth="1"/>
    <col min="14597" max="14597" width="16.875" customWidth="1"/>
    <col min="14598" max="14598" width="18.375" customWidth="1"/>
    <col min="14849" max="14849" width="19.75" customWidth="1"/>
    <col min="14850" max="14850" width="13.625" customWidth="1"/>
    <col min="14851" max="14851" width="15.875" customWidth="1"/>
    <col min="14852" max="14852" width="22" customWidth="1"/>
    <col min="14853" max="14853" width="16.875" customWidth="1"/>
    <col min="14854" max="14854" width="18.375" customWidth="1"/>
    <col min="15105" max="15105" width="19.75" customWidth="1"/>
    <col min="15106" max="15106" width="13.625" customWidth="1"/>
    <col min="15107" max="15107" width="15.875" customWidth="1"/>
    <col min="15108" max="15108" width="22" customWidth="1"/>
    <col min="15109" max="15109" width="16.875" customWidth="1"/>
    <col min="15110" max="15110" width="18.375" customWidth="1"/>
    <col min="15361" max="15361" width="19.75" customWidth="1"/>
    <col min="15362" max="15362" width="13.625" customWidth="1"/>
    <col min="15363" max="15363" width="15.875" customWidth="1"/>
    <col min="15364" max="15364" width="22" customWidth="1"/>
    <col min="15365" max="15365" width="16.875" customWidth="1"/>
    <col min="15366" max="15366" width="18.375" customWidth="1"/>
    <col min="15617" max="15617" width="19.75" customWidth="1"/>
    <col min="15618" max="15618" width="13.625" customWidth="1"/>
    <col min="15619" max="15619" width="15.875" customWidth="1"/>
    <col min="15620" max="15620" width="22" customWidth="1"/>
    <col min="15621" max="15621" width="16.875" customWidth="1"/>
    <col min="15622" max="15622" width="18.375" customWidth="1"/>
    <col min="15873" max="15873" width="19.75" customWidth="1"/>
    <col min="15874" max="15874" width="13.625" customWidth="1"/>
    <col min="15875" max="15875" width="15.875" customWidth="1"/>
    <col min="15876" max="15876" width="22" customWidth="1"/>
    <col min="15877" max="15877" width="16.875" customWidth="1"/>
    <col min="15878" max="15878" width="18.375" customWidth="1"/>
    <col min="16129" max="16129" width="19.75" customWidth="1"/>
    <col min="16130" max="16130" width="13.625" customWidth="1"/>
    <col min="16131" max="16131" width="15.875" customWidth="1"/>
    <col min="16132" max="16132" width="22" customWidth="1"/>
    <col min="16133" max="16133" width="16.875" customWidth="1"/>
    <col min="16134" max="16134" width="18.375" customWidth="1"/>
  </cols>
  <sheetData>
    <row r="1" spans="1:10" ht="39.75" x14ac:dyDescent="0.9">
      <c r="A1" s="78" t="s">
        <v>315</v>
      </c>
      <c r="B1" s="78"/>
      <c r="C1" s="78"/>
      <c r="D1" s="78"/>
      <c r="E1" s="78"/>
      <c r="F1" s="78"/>
      <c r="G1" s="74"/>
      <c r="H1" s="74"/>
      <c r="I1" s="74"/>
      <c r="J1" s="33"/>
    </row>
    <row r="2" spans="1:10" ht="30.75" customHeight="1" x14ac:dyDescent="0.65">
      <c r="A2" s="51" t="s">
        <v>277</v>
      </c>
      <c r="B2" s="51"/>
      <c r="C2" s="51"/>
      <c r="D2" s="51"/>
      <c r="E2" s="51"/>
      <c r="F2" s="75"/>
      <c r="G2" s="35"/>
      <c r="H2" s="35"/>
      <c r="I2" s="35"/>
      <c r="J2" s="35"/>
    </row>
    <row r="3" spans="1:10" ht="25.5" customHeight="1" x14ac:dyDescent="0.65">
      <c r="A3" s="34"/>
      <c r="B3" s="34"/>
      <c r="C3" s="34"/>
      <c r="D3" s="34"/>
      <c r="E3" s="34"/>
      <c r="F3" s="75"/>
      <c r="G3" s="35"/>
      <c r="H3" s="35"/>
      <c r="I3" s="35"/>
      <c r="J3" s="35"/>
    </row>
    <row r="4" spans="1:10" ht="24" x14ac:dyDescent="0.55000000000000004">
      <c r="A4" s="87"/>
      <c r="B4" s="80" t="s">
        <v>278</v>
      </c>
      <c r="C4" s="80" t="s">
        <v>279</v>
      </c>
      <c r="D4" s="81" t="s">
        <v>280</v>
      </c>
      <c r="E4" s="91"/>
    </row>
    <row r="5" spans="1:10" ht="33" customHeight="1" x14ac:dyDescent="0.65">
      <c r="A5" s="88"/>
      <c r="B5" s="101" t="s">
        <v>281</v>
      </c>
      <c r="C5" s="83" t="s">
        <v>282</v>
      </c>
      <c r="D5" s="95" t="s">
        <v>282</v>
      </c>
      <c r="E5" s="92"/>
    </row>
    <row r="6" spans="1:10" s="77" customFormat="1" ht="27.75" x14ac:dyDescent="0.2">
      <c r="A6" s="89"/>
      <c r="B6" s="84" t="s">
        <v>283</v>
      </c>
      <c r="C6" s="85" t="s">
        <v>284</v>
      </c>
      <c r="D6" s="96" t="s">
        <v>320</v>
      </c>
      <c r="E6" s="93"/>
    </row>
    <row r="7" spans="1:10" ht="27" customHeight="1" x14ac:dyDescent="0.55000000000000004">
      <c r="A7" s="90"/>
      <c r="B7" s="98" t="s">
        <v>285</v>
      </c>
      <c r="C7" s="86">
        <v>84</v>
      </c>
      <c r="D7" s="81">
        <f>C7/C10*100</f>
        <v>98.82352941176471</v>
      </c>
      <c r="E7" s="91"/>
    </row>
    <row r="8" spans="1:10" ht="46.5" customHeight="1" x14ac:dyDescent="0.55000000000000004">
      <c r="A8" s="90"/>
      <c r="B8" s="82" t="s">
        <v>286</v>
      </c>
      <c r="C8" s="99">
        <v>1</v>
      </c>
      <c r="D8" s="100">
        <f>C8/C10*100</f>
        <v>1.1764705882352942</v>
      </c>
      <c r="E8" s="94"/>
    </row>
    <row r="9" spans="1:10" ht="27.75" x14ac:dyDescent="0.55000000000000004">
      <c r="A9" s="90"/>
      <c r="B9" s="84" t="s">
        <v>287</v>
      </c>
      <c r="C9" s="97" t="s">
        <v>316</v>
      </c>
      <c r="D9" s="97" t="s">
        <v>320</v>
      </c>
      <c r="E9" s="87"/>
    </row>
    <row r="10" spans="1:10" ht="24" x14ac:dyDescent="0.55000000000000004">
      <c r="A10" s="87"/>
      <c r="B10" s="80" t="s">
        <v>288</v>
      </c>
      <c r="C10" s="86">
        <f>C7+C8</f>
        <v>85</v>
      </c>
      <c r="D10" s="81">
        <f>SUM(D7:D9)</f>
        <v>100</v>
      </c>
      <c r="E10" s="91"/>
    </row>
    <row r="11" spans="1:10" x14ac:dyDescent="0.2">
      <c r="C11" s="71"/>
      <c r="E11" s="70"/>
    </row>
    <row r="17" ht="12.75" customHeight="1" x14ac:dyDescent="0.2"/>
    <row r="47" spans="1:9" ht="34.5" customHeight="1" x14ac:dyDescent="0.2"/>
    <row r="48" spans="1:9" ht="24" x14ac:dyDescent="0.55000000000000004">
      <c r="A48" s="102" t="s">
        <v>321</v>
      </c>
      <c r="B48" s="102"/>
      <c r="C48" s="102"/>
      <c r="D48" s="102"/>
      <c r="E48" s="102"/>
      <c r="F48" s="102"/>
      <c r="G48" s="73"/>
      <c r="H48" s="73"/>
      <c r="I48" s="73"/>
    </row>
    <row r="49" spans="1:6" ht="43.5" x14ac:dyDescent="0.5">
      <c r="A49" s="38" t="s">
        <v>289</v>
      </c>
      <c r="B49" s="52" t="s">
        <v>283</v>
      </c>
      <c r="C49" s="53"/>
      <c r="D49" s="39" t="s">
        <v>286</v>
      </c>
      <c r="E49" s="38" t="s">
        <v>285</v>
      </c>
      <c r="F49" s="39" t="s">
        <v>288</v>
      </c>
    </row>
    <row r="50" spans="1:6" ht="24" x14ac:dyDescent="0.55000000000000004">
      <c r="A50" s="36" t="s">
        <v>290</v>
      </c>
      <c r="B50" s="47"/>
      <c r="C50" s="48"/>
      <c r="D50" s="36"/>
      <c r="E50" s="36">
        <v>12</v>
      </c>
      <c r="F50" s="36">
        <v>12</v>
      </c>
    </row>
    <row r="51" spans="1:6" ht="24" x14ac:dyDescent="0.55000000000000004">
      <c r="A51" s="36" t="s">
        <v>291</v>
      </c>
      <c r="B51" s="47"/>
      <c r="C51" s="48"/>
      <c r="D51" s="36"/>
      <c r="E51" s="36">
        <v>39</v>
      </c>
      <c r="F51" s="36">
        <v>39</v>
      </c>
    </row>
    <row r="52" spans="1:6" ht="24" x14ac:dyDescent="0.55000000000000004">
      <c r="A52" s="36" t="s">
        <v>292</v>
      </c>
      <c r="B52" s="47"/>
      <c r="C52" s="48"/>
      <c r="D52" s="36"/>
      <c r="E52" s="36">
        <v>10</v>
      </c>
      <c r="F52" s="36">
        <v>10</v>
      </c>
    </row>
    <row r="53" spans="1:6" ht="24" x14ac:dyDescent="0.55000000000000004">
      <c r="A53" s="36" t="s">
        <v>293</v>
      </c>
      <c r="B53" s="47"/>
      <c r="C53" s="48"/>
      <c r="D53" s="36"/>
      <c r="E53" s="36">
        <v>4</v>
      </c>
      <c r="F53" s="36">
        <v>4</v>
      </c>
    </row>
    <row r="54" spans="1:6" ht="24" x14ac:dyDescent="0.55000000000000004">
      <c r="A54" s="36" t="s">
        <v>294</v>
      </c>
      <c r="B54" s="47"/>
      <c r="C54" s="48"/>
      <c r="D54" s="36"/>
      <c r="E54" s="36">
        <v>4</v>
      </c>
      <c r="F54" s="36">
        <v>4</v>
      </c>
    </row>
    <row r="55" spans="1:6" ht="24" x14ac:dyDescent="0.55000000000000004">
      <c r="A55" s="36" t="s">
        <v>295</v>
      </c>
      <c r="B55" s="47"/>
      <c r="C55" s="48"/>
      <c r="D55" s="36">
        <v>1</v>
      </c>
      <c r="E55" s="36">
        <v>15</v>
      </c>
      <c r="F55" s="36">
        <v>16</v>
      </c>
    </row>
    <row r="56" spans="1:6" ht="24" x14ac:dyDescent="0.55000000000000004">
      <c r="A56" s="36" t="s">
        <v>296</v>
      </c>
      <c r="B56" s="47"/>
      <c r="C56" s="48"/>
      <c r="D56" s="36"/>
      <c r="E56" s="36"/>
      <c r="F56" s="36"/>
    </row>
    <row r="57" spans="1:6" ht="24" x14ac:dyDescent="0.55000000000000004">
      <c r="A57" s="36" t="s">
        <v>297</v>
      </c>
      <c r="B57" s="47"/>
      <c r="C57" s="48"/>
      <c r="D57" s="36"/>
      <c r="E57" s="36"/>
      <c r="F57" s="36"/>
    </row>
    <row r="58" spans="1:6" ht="24" x14ac:dyDescent="0.55000000000000004">
      <c r="A58" s="36" t="s">
        <v>298</v>
      </c>
      <c r="B58" s="47"/>
      <c r="C58" s="48"/>
      <c r="D58" s="36"/>
      <c r="E58" s="36"/>
      <c r="F58" s="36"/>
    </row>
    <row r="59" spans="1:6" ht="24" x14ac:dyDescent="0.55000000000000004">
      <c r="A59" s="36" t="s">
        <v>299</v>
      </c>
      <c r="B59" s="47"/>
      <c r="C59" s="48"/>
      <c r="D59" s="36"/>
      <c r="E59" s="36"/>
      <c r="F59" s="36"/>
    </row>
    <row r="60" spans="1:6" ht="24" x14ac:dyDescent="0.55000000000000004">
      <c r="A60" s="36" t="s">
        <v>300</v>
      </c>
      <c r="B60" s="47"/>
      <c r="C60" s="48"/>
      <c r="D60" s="36"/>
      <c r="E60" s="36"/>
      <c r="F60" s="36"/>
    </row>
    <row r="61" spans="1:6" ht="24" x14ac:dyDescent="0.55000000000000004">
      <c r="A61" s="36" t="s">
        <v>301</v>
      </c>
      <c r="B61" s="47"/>
      <c r="C61" s="48"/>
      <c r="D61" s="36"/>
      <c r="E61" s="36"/>
      <c r="F61" s="36"/>
    </row>
    <row r="62" spans="1:6" ht="24" x14ac:dyDescent="0.55000000000000004">
      <c r="A62" s="36" t="s">
        <v>288</v>
      </c>
      <c r="B62" s="47"/>
      <c r="C62" s="48"/>
      <c r="D62" s="36">
        <f>SUM(D50:D61)</f>
        <v>1</v>
      </c>
      <c r="E62" s="36">
        <f>SUM(E50:E61)</f>
        <v>84</v>
      </c>
      <c r="F62" s="36">
        <f>SUM(F50:F61)</f>
        <v>85</v>
      </c>
    </row>
    <row r="63" spans="1:6" ht="30" customHeight="1" x14ac:dyDescent="0.55000000000000004">
      <c r="A63" s="79" t="s">
        <v>317</v>
      </c>
      <c r="B63" s="79"/>
      <c r="C63" s="79"/>
      <c r="D63" s="79"/>
      <c r="E63" s="79"/>
      <c r="F63" s="79"/>
    </row>
    <row r="64" spans="1:6" ht="24" x14ac:dyDescent="0.55000000000000004">
      <c r="A64" s="43" t="s">
        <v>278</v>
      </c>
      <c r="B64" s="43"/>
      <c r="C64" s="43"/>
      <c r="D64" s="49" t="s">
        <v>302</v>
      </c>
      <c r="E64" s="50"/>
      <c r="F64" s="36" t="s">
        <v>280</v>
      </c>
    </row>
    <row r="65" spans="1:6" ht="24" x14ac:dyDescent="0.55000000000000004">
      <c r="A65" s="46" t="s">
        <v>303</v>
      </c>
      <c r="B65" s="46"/>
      <c r="C65" s="46"/>
      <c r="D65" s="43" t="s">
        <v>284</v>
      </c>
      <c r="E65" s="43"/>
      <c r="F65" s="76" t="s">
        <v>284</v>
      </c>
    </row>
    <row r="66" spans="1:6" ht="24" x14ac:dyDescent="0.55000000000000004">
      <c r="A66" s="46" t="s">
        <v>304</v>
      </c>
      <c r="B66" s="46"/>
      <c r="C66" s="46"/>
      <c r="D66" s="45">
        <f>ต.ค.68!O21+พ.ย.68!N45+ธ.ค.68!M16+'ม.ค 69'!N7+'ก.พ 69'!M9+สรุปจัดซื้อจัดจ้างรวม!O13</f>
        <v>6250562.9800000004</v>
      </c>
      <c r="E66" s="45"/>
      <c r="F66" s="37">
        <f>D66/D68*100</f>
        <v>58.927572744997327</v>
      </c>
    </row>
    <row r="67" spans="1:6" ht="24" x14ac:dyDescent="0.55000000000000004">
      <c r="A67" s="46" t="s">
        <v>305</v>
      </c>
      <c r="B67" s="46"/>
      <c r="C67" s="46"/>
      <c r="D67" s="45">
        <f>'มี.ค 69'!D7</f>
        <v>4356632.75</v>
      </c>
      <c r="E67" s="45"/>
      <c r="F67" s="37">
        <f>D67/D68*100</f>
        <v>41.072427255002673</v>
      </c>
    </row>
    <row r="68" spans="1:6" ht="24" x14ac:dyDescent="0.55000000000000004">
      <c r="A68" s="43" t="s">
        <v>288</v>
      </c>
      <c r="B68" s="44"/>
      <c r="C68" s="44"/>
      <c r="D68" s="45">
        <f>SUM(D66:D67)</f>
        <v>10607195.73</v>
      </c>
      <c r="E68" s="45"/>
      <c r="F68" s="37">
        <f>SUM(F66:F67)</f>
        <v>100</v>
      </c>
    </row>
    <row r="89" spans="1:9" ht="24" hidden="1" x14ac:dyDescent="0.55000000000000004">
      <c r="G89" s="35"/>
      <c r="H89" s="35"/>
      <c r="I89" s="35"/>
    </row>
    <row r="90" spans="1:9" ht="27.75" x14ac:dyDescent="0.65">
      <c r="A90" s="51" t="s">
        <v>318</v>
      </c>
      <c r="B90" s="51"/>
      <c r="C90" s="51"/>
      <c r="D90" s="51"/>
      <c r="E90" s="51"/>
      <c r="F90" s="51"/>
      <c r="G90" s="35"/>
      <c r="H90" s="35"/>
      <c r="I90" s="35"/>
    </row>
    <row r="91" spans="1:9" ht="24" x14ac:dyDescent="0.55000000000000004">
      <c r="A91" s="35"/>
      <c r="B91" s="35"/>
      <c r="C91" s="35"/>
      <c r="D91" s="35"/>
      <c r="E91" s="41"/>
      <c r="F91" s="40"/>
      <c r="G91" s="35"/>
      <c r="H91" s="35"/>
      <c r="I91" s="35"/>
    </row>
    <row r="92" spans="1:9" ht="24" x14ac:dyDescent="0.55000000000000004">
      <c r="A92" s="35"/>
      <c r="B92" s="35"/>
      <c r="C92" s="35"/>
      <c r="D92" s="35"/>
      <c r="E92" s="41"/>
      <c r="F92" s="40"/>
      <c r="G92" s="35"/>
      <c r="H92" s="35"/>
      <c r="I92" s="35"/>
    </row>
    <row r="93" spans="1:9" ht="24" x14ac:dyDescent="0.55000000000000004">
      <c r="A93" s="35"/>
      <c r="B93" s="35"/>
      <c r="C93" s="35"/>
      <c r="D93" s="35"/>
      <c r="E93" s="41"/>
      <c r="F93" s="40"/>
      <c r="G93" s="35"/>
      <c r="H93" s="35"/>
      <c r="I93" s="35"/>
    </row>
    <row r="94" spans="1:9" ht="24" x14ac:dyDescent="0.55000000000000004">
      <c r="A94" s="35"/>
      <c r="B94" s="35"/>
      <c r="C94" s="35"/>
      <c r="D94" s="35"/>
      <c r="E94" s="41"/>
      <c r="F94" s="40"/>
      <c r="G94" s="35"/>
      <c r="H94" s="35"/>
      <c r="I94" s="35"/>
    </row>
    <row r="95" spans="1:9" ht="24" x14ac:dyDescent="0.55000000000000004">
      <c r="A95" s="35"/>
      <c r="B95" s="35"/>
      <c r="C95" s="35"/>
      <c r="D95" s="35"/>
      <c r="E95" s="41"/>
      <c r="F95" s="40"/>
      <c r="G95" s="35"/>
      <c r="H95" s="35"/>
      <c r="I95" s="35"/>
    </row>
    <row r="96" spans="1:9" ht="24" x14ac:dyDescent="0.55000000000000004">
      <c r="A96" s="35"/>
      <c r="B96" s="35"/>
      <c r="C96" s="35"/>
      <c r="D96" s="35"/>
      <c r="E96" s="41"/>
      <c r="F96" s="40"/>
      <c r="G96" s="35"/>
      <c r="H96" s="35"/>
      <c r="I96" s="35"/>
    </row>
    <row r="97" spans="1:9" ht="24" x14ac:dyDescent="0.55000000000000004">
      <c r="A97" s="35"/>
      <c r="B97" s="35"/>
      <c r="C97" s="35"/>
      <c r="D97" s="35"/>
      <c r="E97" s="41"/>
      <c r="F97" s="40"/>
      <c r="G97" s="35"/>
      <c r="H97" s="35"/>
      <c r="I97" s="35"/>
    </row>
    <row r="98" spans="1:9" ht="24" x14ac:dyDescent="0.55000000000000004">
      <c r="A98" s="35"/>
      <c r="B98" s="35"/>
      <c r="C98" s="35"/>
      <c r="D98" s="35"/>
      <c r="E98" s="41"/>
      <c r="F98" s="40"/>
      <c r="G98" s="35"/>
      <c r="H98" s="35"/>
      <c r="I98" s="35"/>
    </row>
    <row r="99" spans="1:9" ht="31.5" customHeight="1" x14ac:dyDescent="0.55000000000000004">
      <c r="A99" s="35"/>
      <c r="B99" s="35"/>
      <c r="C99" s="35"/>
      <c r="D99" s="35"/>
      <c r="E99" s="41"/>
      <c r="F99" s="40"/>
      <c r="G99" s="35"/>
      <c r="H99" s="35"/>
      <c r="I99" s="35"/>
    </row>
    <row r="100" spans="1:9" ht="27.75" x14ac:dyDescent="0.65">
      <c r="A100" s="51" t="s">
        <v>319</v>
      </c>
      <c r="B100" s="51"/>
      <c r="C100" s="51"/>
      <c r="D100" s="51"/>
      <c r="E100" s="51"/>
      <c r="F100" s="51"/>
      <c r="G100" s="35"/>
      <c r="H100" s="35"/>
      <c r="I100" s="35"/>
    </row>
    <row r="101" spans="1:9" ht="24" x14ac:dyDescent="0.55000000000000004">
      <c r="A101" s="35"/>
      <c r="B101" s="35"/>
      <c r="C101" s="35"/>
      <c r="D101" s="35"/>
      <c r="E101" s="41"/>
      <c r="F101" s="40"/>
      <c r="G101" s="35"/>
      <c r="H101" s="35"/>
      <c r="I101" s="35"/>
    </row>
    <row r="102" spans="1:9" ht="24" x14ac:dyDescent="0.55000000000000004">
      <c r="A102" s="35"/>
      <c r="B102" s="35"/>
      <c r="C102" s="35"/>
      <c r="D102" s="35"/>
      <c r="E102" s="41"/>
      <c r="F102" s="40"/>
      <c r="G102" s="35"/>
      <c r="H102" s="35"/>
      <c r="I102" s="35"/>
    </row>
    <row r="103" spans="1:9" ht="24" x14ac:dyDescent="0.55000000000000004">
      <c r="A103" s="35"/>
      <c r="B103" s="35"/>
      <c r="C103" s="35"/>
      <c r="D103" s="35"/>
      <c r="E103" s="41"/>
      <c r="F103" s="40"/>
      <c r="G103" s="35"/>
      <c r="H103" s="35"/>
      <c r="I103" s="35"/>
    </row>
    <row r="104" spans="1:9" ht="24" x14ac:dyDescent="0.55000000000000004">
      <c r="A104" s="35"/>
      <c r="B104" s="35"/>
      <c r="C104" s="35"/>
      <c r="D104" s="35"/>
      <c r="E104" s="41"/>
      <c r="F104" s="40"/>
      <c r="G104" s="35"/>
      <c r="H104" s="35"/>
      <c r="I104" s="35"/>
    </row>
    <row r="105" spans="1:9" ht="24" x14ac:dyDescent="0.55000000000000004">
      <c r="A105" s="35"/>
      <c r="B105" s="35"/>
      <c r="C105" s="35"/>
      <c r="D105" s="35"/>
      <c r="E105" s="41"/>
      <c r="F105" s="40"/>
      <c r="G105" s="35"/>
      <c r="H105" s="35"/>
      <c r="I105" s="35"/>
    </row>
    <row r="106" spans="1:9" ht="24" x14ac:dyDescent="0.55000000000000004">
      <c r="A106" s="35"/>
      <c r="B106" s="35"/>
      <c r="C106" s="35"/>
      <c r="D106" s="35"/>
      <c r="E106" s="41"/>
      <c r="F106" s="40"/>
      <c r="G106" s="35"/>
      <c r="H106" s="35"/>
      <c r="I106" s="35"/>
    </row>
    <row r="107" spans="1:9" ht="24" x14ac:dyDescent="0.55000000000000004">
      <c r="A107" s="35"/>
      <c r="B107" s="35"/>
      <c r="C107" s="35"/>
      <c r="D107" s="35"/>
      <c r="E107" s="41"/>
      <c r="F107" s="40"/>
      <c r="G107" s="35"/>
      <c r="H107" s="35"/>
      <c r="I107" s="35"/>
    </row>
    <row r="108" spans="1:9" ht="24" x14ac:dyDescent="0.55000000000000004">
      <c r="A108" s="35"/>
      <c r="B108" s="35"/>
      <c r="C108" s="35"/>
      <c r="D108" s="35"/>
      <c r="E108" s="41"/>
      <c r="F108" s="40"/>
      <c r="G108" s="35"/>
      <c r="H108" s="35"/>
      <c r="I108" s="35"/>
    </row>
    <row r="109" spans="1:9" ht="24" x14ac:dyDescent="0.55000000000000004">
      <c r="A109" s="35"/>
      <c r="B109" s="35"/>
      <c r="C109" s="35"/>
      <c r="D109" s="35"/>
      <c r="E109" s="41"/>
      <c r="F109" s="40"/>
      <c r="G109" s="35"/>
      <c r="H109" s="35"/>
      <c r="I109" s="35"/>
    </row>
    <row r="110" spans="1:9" ht="24" x14ac:dyDescent="0.55000000000000004">
      <c r="A110" s="35"/>
      <c r="B110" s="35"/>
      <c r="C110" s="35"/>
      <c r="D110" s="35"/>
      <c r="E110" s="41"/>
      <c r="F110" s="40"/>
    </row>
  </sheetData>
  <mergeCells count="30">
    <mergeCell ref="A1:F1"/>
    <mergeCell ref="A63:F63"/>
    <mergeCell ref="A90:F90"/>
    <mergeCell ref="A100:F100"/>
    <mergeCell ref="A2:E2"/>
    <mergeCell ref="A48:F48"/>
    <mergeCell ref="B52:C52"/>
    <mergeCell ref="B49:C49"/>
    <mergeCell ref="B50:C50"/>
    <mergeCell ref="B51:C51"/>
    <mergeCell ref="A64:C64"/>
    <mergeCell ref="D64:E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8:C68"/>
    <mergeCell ref="D68:E68"/>
    <mergeCell ref="A65:C65"/>
    <mergeCell ref="D65:E65"/>
    <mergeCell ref="A66:C66"/>
    <mergeCell ref="D66:E66"/>
    <mergeCell ref="A67:C67"/>
    <mergeCell ref="D67:E67"/>
  </mergeCells>
  <pageMargins left="0.17" right="0.17" top="0.22" bottom="0.17" header="0.17" footer="0.17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3287-E192-4802-B36C-D71E84C13E08}">
  <dimension ref="A1:K20"/>
  <sheetViews>
    <sheetView workbookViewId="0">
      <selection activeCell="G7" sqref="G7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4" customHeight="1" x14ac:dyDescent="0.3">
      <c r="A4" s="63" t="s">
        <v>264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86.25" customHeight="1" x14ac:dyDescent="0.3">
      <c r="A7" s="16">
        <v>1</v>
      </c>
      <c r="B7" s="14" t="s">
        <v>265</v>
      </c>
      <c r="C7" s="21">
        <v>80000</v>
      </c>
      <c r="D7" s="21">
        <v>80000</v>
      </c>
      <c r="E7" s="13" t="s">
        <v>15</v>
      </c>
      <c r="F7" s="16" t="s">
        <v>266</v>
      </c>
      <c r="G7" s="21">
        <v>80000</v>
      </c>
      <c r="H7" s="16" t="s">
        <v>266</v>
      </c>
      <c r="I7" s="21">
        <v>80000</v>
      </c>
      <c r="J7" s="16" t="s">
        <v>16</v>
      </c>
      <c r="K7" s="16" t="s">
        <v>267</v>
      </c>
    </row>
    <row r="8" spans="1:11" ht="109.5" customHeight="1" x14ac:dyDescent="0.3">
      <c r="A8" s="16">
        <v>2</v>
      </c>
      <c r="B8" s="14"/>
      <c r="C8" s="21">
        <v>49810</v>
      </c>
      <c r="D8" s="21">
        <v>49810</v>
      </c>
      <c r="E8" s="13" t="s">
        <v>15</v>
      </c>
      <c r="F8" s="16" t="s">
        <v>231</v>
      </c>
      <c r="G8" s="21">
        <v>51830</v>
      </c>
      <c r="H8" s="16" t="s">
        <v>231</v>
      </c>
      <c r="I8" s="21">
        <v>49810</v>
      </c>
      <c r="J8" s="16" t="s">
        <v>16</v>
      </c>
      <c r="K8" s="16" t="s">
        <v>234</v>
      </c>
    </row>
    <row r="9" spans="1:11" ht="75.75" customHeight="1" x14ac:dyDescent="0.3">
      <c r="A9" s="16">
        <v>3</v>
      </c>
      <c r="B9" s="14"/>
      <c r="C9" s="21">
        <v>8660.85</v>
      </c>
      <c r="D9" s="21">
        <v>8660.85</v>
      </c>
      <c r="E9" s="13" t="s">
        <v>15</v>
      </c>
      <c r="F9" s="16" t="s">
        <v>236</v>
      </c>
      <c r="G9" s="21">
        <v>8660.85</v>
      </c>
      <c r="H9" s="16" t="s">
        <v>236</v>
      </c>
      <c r="I9" s="21">
        <v>8660.85</v>
      </c>
      <c r="J9" s="16" t="s">
        <v>16</v>
      </c>
      <c r="K9" s="16" t="s">
        <v>237</v>
      </c>
    </row>
    <row r="10" spans="1:11" ht="75.75" customHeight="1" x14ac:dyDescent="0.3">
      <c r="A10" s="16">
        <v>4</v>
      </c>
      <c r="B10" s="14"/>
      <c r="C10" s="21">
        <v>31790</v>
      </c>
      <c r="D10" s="21">
        <v>31790</v>
      </c>
      <c r="E10" s="13" t="s">
        <v>15</v>
      </c>
      <c r="F10" s="16" t="s">
        <v>148</v>
      </c>
      <c r="G10" s="21">
        <v>31790</v>
      </c>
      <c r="H10" s="16" t="s">
        <v>148</v>
      </c>
      <c r="I10" s="21">
        <v>31790</v>
      </c>
      <c r="J10" s="16" t="s">
        <v>16</v>
      </c>
      <c r="K10" s="16" t="s">
        <v>248</v>
      </c>
    </row>
    <row r="11" spans="1:11" ht="75.75" customHeight="1" x14ac:dyDescent="0.3">
      <c r="A11" s="16">
        <v>5</v>
      </c>
      <c r="B11" s="14"/>
      <c r="C11" s="21">
        <v>5480</v>
      </c>
      <c r="D11" s="21">
        <v>5480</v>
      </c>
      <c r="E11" s="13" t="s">
        <v>15</v>
      </c>
      <c r="F11" s="16" t="s">
        <v>148</v>
      </c>
      <c r="G11" s="21">
        <v>5480</v>
      </c>
      <c r="H11" s="16" t="s">
        <v>148</v>
      </c>
      <c r="I11" s="21">
        <v>5480</v>
      </c>
      <c r="J11" s="16" t="s">
        <v>16</v>
      </c>
      <c r="K11" s="16" t="s">
        <v>250</v>
      </c>
    </row>
    <row r="12" spans="1:11" ht="72.75" customHeight="1" x14ac:dyDescent="0.3">
      <c r="A12" s="16">
        <v>6</v>
      </c>
      <c r="B12" s="14"/>
      <c r="C12" s="21">
        <v>3250</v>
      </c>
      <c r="D12" s="21">
        <v>3250</v>
      </c>
      <c r="E12" s="13" t="s">
        <v>15</v>
      </c>
      <c r="F12" s="16" t="s">
        <v>148</v>
      </c>
      <c r="G12" s="21">
        <v>3250</v>
      </c>
      <c r="H12" s="16" t="s">
        <v>148</v>
      </c>
      <c r="I12" s="21">
        <v>3250</v>
      </c>
      <c r="J12" s="16" t="s">
        <v>16</v>
      </c>
      <c r="K12" s="16" t="s">
        <v>239</v>
      </c>
    </row>
    <row r="13" spans="1:11" ht="102" customHeight="1" x14ac:dyDescent="0.3">
      <c r="A13" s="16">
        <v>7</v>
      </c>
      <c r="B13" s="14"/>
      <c r="C13" s="21">
        <v>14000</v>
      </c>
      <c r="D13" s="21">
        <v>14000</v>
      </c>
      <c r="E13" s="13" t="s">
        <v>15</v>
      </c>
      <c r="F13" s="16" t="s">
        <v>241</v>
      </c>
      <c r="G13" s="21">
        <v>14000</v>
      </c>
      <c r="H13" s="16" t="s">
        <v>241</v>
      </c>
      <c r="I13" s="21">
        <v>14000</v>
      </c>
      <c r="J13" s="16" t="s">
        <v>16</v>
      </c>
      <c r="K13" s="16" t="s">
        <v>242</v>
      </c>
    </row>
    <row r="14" spans="1:11" ht="91.5" customHeight="1" x14ac:dyDescent="0.3">
      <c r="A14" s="16">
        <v>8</v>
      </c>
      <c r="B14" s="14"/>
      <c r="C14" s="21">
        <v>1600</v>
      </c>
      <c r="D14" s="21">
        <v>1600</v>
      </c>
      <c r="E14" s="13" t="s">
        <v>15</v>
      </c>
      <c r="F14" s="16" t="s">
        <v>77</v>
      </c>
      <c r="G14" s="21">
        <v>1600</v>
      </c>
      <c r="H14" s="16" t="s">
        <v>77</v>
      </c>
      <c r="I14" s="21">
        <v>1600</v>
      </c>
      <c r="J14" s="16" t="s">
        <v>16</v>
      </c>
      <c r="K14" s="16" t="s">
        <v>261</v>
      </c>
    </row>
    <row r="15" spans="1:11" ht="56.25" x14ac:dyDescent="0.3">
      <c r="A15" s="16">
        <v>9</v>
      </c>
      <c r="B15" s="20"/>
      <c r="C15" s="24">
        <v>240</v>
      </c>
      <c r="D15" s="24">
        <v>240</v>
      </c>
      <c r="E15" s="13" t="s">
        <v>15</v>
      </c>
      <c r="F15" s="16" t="s">
        <v>77</v>
      </c>
      <c r="G15" s="24">
        <v>240</v>
      </c>
      <c r="H15" s="16" t="s">
        <v>77</v>
      </c>
      <c r="I15" s="24">
        <v>240</v>
      </c>
      <c r="J15" s="16" t="s">
        <v>16</v>
      </c>
      <c r="K15" s="16" t="s">
        <v>262</v>
      </c>
    </row>
    <row r="16" spans="1:11" ht="56.25" x14ac:dyDescent="0.3">
      <c r="A16" s="16">
        <v>10</v>
      </c>
      <c r="B16" s="26"/>
      <c r="C16" s="24">
        <v>48500</v>
      </c>
      <c r="D16" s="24">
        <v>48500</v>
      </c>
      <c r="E16" s="13" t="s">
        <v>15</v>
      </c>
      <c r="F16" s="21" t="s">
        <v>196</v>
      </c>
      <c r="G16" s="24">
        <v>48500</v>
      </c>
      <c r="H16" s="21" t="s">
        <v>196</v>
      </c>
      <c r="I16" s="24">
        <v>48500</v>
      </c>
      <c r="J16" s="16" t="s">
        <v>16</v>
      </c>
      <c r="K16" s="16" t="s">
        <v>246</v>
      </c>
    </row>
    <row r="17" spans="1:11" ht="34.5" customHeight="1" x14ac:dyDescent="0.3"/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 t="s">
        <v>268</v>
      </c>
      <c r="G20" s="55"/>
      <c r="H20" s="55"/>
      <c r="I20" s="54"/>
      <c r="J20" s="55" t="s">
        <v>268</v>
      </c>
      <c r="K20" s="55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20:G20"/>
    <mergeCell ref="H20:I20"/>
    <mergeCell ref="J20:K20"/>
    <mergeCell ref="J5:J6"/>
    <mergeCell ref="K5:K6"/>
    <mergeCell ref="F18:G18"/>
    <mergeCell ref="H18:I18"/>
    <mergeCell ref="J18:K18"/>
    <mergeCell ref="F19:G19"/>
    <mergeCell ref="H19:I19"/>
    <mergeCell ref="J19:K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6B03-96A1-4C4A-B026-441383A037FC}">
  <dimension ref="A1:K20"/>
  <sheetViews>
    <sheetView workbookViewId="0">
      <selection sqref="A1:XFD1048576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4" customHeight="1" x14ac:dyDescent="0.3">
      <c r="A4" s="63" t="s">
        <v>264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86.25" customHeight="1" x14ac:dyDescent="0.3">
      <c r="A7" s="16">
        <v>1</v>
      </c>
      <c r="B7" s="14" t="s">
        <v>265</v>
      </c>
      <c r="C7" s="21">
        <v>80000</v>
      </c>
      <c r="D7" s="21">
        <v>80000</v>
      </c>
      <c r="E7" s="13" t="s">
        <v>15</v>
      </c>
      <c r="F7" s="16" t="s">
        <v>266</v>
      </c>
      <c r="G7" s="21">
        <v>80000</v>
      </c>
      <c r="H7" s="16" t="s">
        <v>266</v>
      </c>
      <c r="I7" s="21">
        <v>80000</v>
      </c>
      <c r="J7" s="16" t="s">
        <v>16</v>
      </c>
      <c r="K7" s="16" t="s">
        <v>267</v>
      </c>
    </row>
    <row r="8" spans="1:11" ht="109.5" customHeight="1" x14ac:dyDescent="0.3">
      <c r="A8" s="16">
        <v>2</v>
      </c>
      <c r="B8" s="14"/>
      <c r="C8" s="21">
        <v>49810</v>
      </c>
      <c r="D8" s="21">
        <v>49810</v>
      </c>
      <c r="E8" s="13" t="s">
        <v>15</v>
      </c>
      <c r="F8" s="16" t="s">
        <v>231</v>
      </c>
      <c r="G8" s="21">
        <v>51830</v>
      </c>
      <c r="H8" s="16" t="s">
        <v>231</v>
      </c>
      <c r="I8" s="21">
        <v>49810</v>
      </c>
      <c r="J8" s="16" t="s">
        <v>16</v>
      </c>
      <c r="K8" s="16" t="s">
        <v>234</v>
      </c>
    </row>
    <row r="9" spans="1:11" ht="75.75" customHeight="1" x14ac:dyDescent="0.3">
      <c r="A9" s="16">
        <v>3</v>
      </c>
      <c r="B9" s="14"/>
      <c r="C9" s="21">
        <v>8660.85</v>
      </c>
      <c r="D9" s="21">
        <v>8660.85</v>
      </c>
      <c r="E9" s="13" t="s">
        <v>15</v>
      </c>
      <c r="F9" s="16" t="s">
        <v>236</v>
      </c>
      <c r="G9" s="21">
        <v>8660.85</v>
      </c>
      <c r="H9" s="16" t="s">
        <v>236</v>
      </c>
      <c r="I9" s="21">
        <v>8660.85</v>
      </c>
      <c r="J9" s="16" t="s">
        <v>16</v>
      </c>
      <c r="K9" s="16" t="s">
        <v>237</v>
      </c>
    </row>
    <row r="10" spans="1:11" ht="75.75" customHeight="1" x14ac:dyDescent="0.3">
      <c r="A10" s="16">
        <v>4</v>
      </c>
      <c r="B10" s="14"/>
      <c r="C10" s="21">
        <v>31790</v>
      </c>
      <c r="D10" s="21">
        <v>31790</v>
      </c>
      <c r="E10" s="13" t="s">
        <v>15</v>
      </c>
      <c r="F10" s="16" t="s">
        <v>148</v>
      </c>
      <c r="G10" s="21">
        <v>31790</v>
      </c>
      <c r="H10" s="16" t="s">
        <v>148</v>
      </c>
      <c r="I10" s="21">
        <v>31790</v>
      </c>
      <c r="J10" s="16" t="s">
        <v>16</v>
      </c>
      <c r="K10" s="16" t="s">
        <v>248</v>
      </c>
    </row>
    <row r="11" spans="1:11" ht="75.75" customHeight="1" x14ac:dyDescent="0.3">
      <c r="A11" s="16">
        <v>5</v>
      </c>
      <c r="B11" s="14"/>
      <c r="C11" s="21">
        <v>5480</v>
      </c>
      <c r="D11" s="21">
        <v>5480</v>
      </c>
      <c r="E11" s="13" t="s">
        <v>15</v>
      </c>
      <c r="F11" s="16" t="s">
        <v>148</v>
      </c>
      <c r="G11" s="21">
        <v>5480</v>
      </c>
      <c r="H11" s="16" t="s">
        <v>148</v>
      </c>
      <c r="I11" s="21">
        <v>5480</v>
      </c>
      <c r="J11" s="16" t="s">
        <v>16</v>
      </c>
      <c r="K11" s="16" t="s">
        <v>250</v>
      </c>
    </row>
    <row r="12" spans="1:11" ht="72.75" customHeight="1" x14ac:dyDescent="0.3">
      <c r="A12" s="16">
        <v>6</v>
      </c>
      <c r="B12" s="14"/>
      <c r="C12" s="21">
        <v>3250</v>
      </c>
      <c r="D12" s="21">
        <v>3250</v>
      </c>
      <c r="E12" s="13" t="s">
        <v>15</v>
      </c>
      <c r="F12" s="16" t="s">
        <v>148</v>
      </c>
      <c r="G12" s="21">
        <v>3250</v>
      </c>
      <c r="H12" s="16" t="s">
        <v>148</v>
      </c>
      <c r="I12" s="21">
        <v>3250</v>
      </c>
      <c r="J12" s="16" t="s">
        <v>16</v>
      </c>
      <c r="K12" s="16" t="s">
        <v>239</v>
      </c>
    </row>
    <row r="13" spans="1:11" ht="102" customHeight="1" x14ac:dyDescent="0.3">
      <c r="A13" s="16">
        <v>7</v>
      </c>
      <c r="B13" s="14"/>
      <c r="C13" s="21">
        <v>14000</v>
      </c>
      <c r="D13" s="21">
        <v>14000</v>
      </c>
      <c r="E13" s="13" t="s">
        <v>15</v>
      </c>
      <c r="F13" s="16" t="s">
        <v>241</v>
      </c>
      <c r="G13" s="21">
        <v>14000</v>
      </c>
      <c r="H13" s="16" t="s">
        <v>241</v>
      </c>
      <c r="I13" s="21">
        <v>14000</v>
      </c>
      <c r="J13" s="16" t="s">
        <v>16</v>
      </c>
      <c r="K13" s="16" t="s">
        <v>242</v>
      </c>
    </row>
    <row r="14" spans="1:11" ht="91.5" customHeight="1" x14ac:dyDescent="0.3">
      <c r="A14" s="16">
        <v>8</v>
      </c>
      <c r="B14" s="14"/>
      <c r="C14" s="21">
        <v>1600</v>
      </c>
      <c r="D14" s="21">
        <v>1600</v>
      </c>
      <c r="E14" s="13" t="s">
        <v>15</v>
      </c>
      <c r="F14" s="16" t="s">
        <v>77</v>
      </c>
      <c r="G14" s="21">
        <v>1600</v>
      </c>
      <c r="H14" s="16" t="s">
        <v>77</v>
      </c>
      <c r="I14" s="21">
        <v>1600</v>
      </c>
      <c r="J14" s="16" t="s">
        <v>16</v>
      </c>
      <c r="K14" s="16" t="s">
        <v>261</v>
      </c>
    </row>
    <row r="15" spans="1:11" ht="56.25" x14ac:dyDescent="0.3">
      <c r="A15" s="16">
        <v>9</v>
      </c>
      <c r="B15" s="20"/>
      <c r="C15" s="24">
        <v>240</v>
      </c>
      <c r="D15" s="24">
        <v>240</v>
      </c>
      <c r="E15" s="13" t="s">
        <v>15</v>
      </c>
      <c r="F15" s="16" t="s">
        <v>77</v>
      </c>
      <c r="G15" s="24">
        <v>240</v>
      </c>
      <c r="H15" s="16" t="s">
        <v>77</v>
      </c>
      <c r="I15" s="24">
        <v>240</v>
      </c>
      <c r="J15" s="16" t="s">
        <v>16</v>
      </c>
      <c r="K15" s="16" t="s">
        <v>262</v>
      </c>
    </row>
    <row r="16" spans="1:11" ht="56.25" x14ac:dyDescent="0.3">
      <c r="A16" s="16">
        <v>10</v>
      </c>
      <c r="B16" s="26"/>
      <c r="C16" s="24">
        <v>48500</v>
      </c>
      <c r="D16" s="24">
        <v>48500</v>
      </c>
      <c r="E16" s="13" t="s">
        <v>15</v>
      </c>
      <c r="F16" s="21" t="s">
        <v>196</v>
      </c>
      <c r="G16" s="24">
        <v>48500</v>
      </c>
      <c r="H16" s="21" t="s">
        <v>196</v>
      </c>
      <c r="I16" s="24">
        <v>48500</v>
      </c>
      <c r="J16" s="16" t="s">
        <v>16</v>
      </c>
      <c r="K16" s="16" t="s">
        <v>246</v>
      </c>
    </row>
    <row r="17" spans="1:11" ht="34.5" customHeight="1" x14ac:dyDescent="0.3"/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 t="s">
        <v>268</v>
      </c>
      <c r="G20" s="55"/>
      <c r="H20" s="55"/>
      <c r="I20" s="54"/>
      <c r="J20" s="55" t="s">
        <v>268</v>
      </c>
      <c r="K20" s="55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20:G20"/>
    <mergeCell ref="H20:I20"/>
    <mergeCell ref="J20:K20"/>
    <mergeCell ref="J5:J6"/>
    <mergeCell ref="K5:K6"/>
    <mergeCell ref="F18:G18"/>
    <mergeCell ref="H18:I18"/>
    <mergeCell ref="J18:K18"/>
    <mergeCell ref="F19:G19"/>
    <mergeCell ref="H19:I19"/>
    <mergeCell ref="J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9F6C-EB70-45BB-8837-7009243CFF63}">
  <dimension ref="A1:K20"/>
  <sheetViews>
    <sheetView workbookViewId="0">
      <selection sqref="A1:XFD1048576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4" customHeight="1" x14ac:dyDescent="0.3">
      <c r="A4" s="63" t="s">
        <v>264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86.25" customHeight="1" x14ac:dyDescent="0.3">
      <c r="A7" s="16">
        <v>1</v>
      </c>
      <c r="B7" s="14" t="s">
        <v>265</v>
      </c>
      <c r="C7" s="21">
        <v>80000</v>
      </c>
      <c r="D7" s="21">
        <v>80000</v>
      </c>
      <c r="E7" s="13" t="s">
        <v>15</v>
      </c>
      <c r="F7" s="16" t="s">
        <v>266</v>
      </c>
      <c r="G7" s="21">
        <v>80000</v>
      </c>
      <c r="H7" s="16" t="s">
        <v>266</v>
      </c>
      <c r="I7" s="21">
        <v>80000</v>
      </c>
      <c r="J7" s="16" t="s">
        <v>16</v>
      </c>
      <c r="K7" s="16" t="s">
        <v>267</v>
      </c>
    </row>
    <row r="8" spans="1:11" ht="109.5" customHeight="1" x14ac:dyDescent="0.3">
      <c r="A8" s="16">
        <v>2</v>
      </c>
      <c r="B8" s="14"/>
      <c r="C8" s="21">
        <v>49810</v>
      </c>
      <c r="D8" s="21">
        <v>49810</v>
      </c>
      <c r="E8" s="13" t="s">
        <v>15</v>
      </c>
      <c r="F8" s="16" t="s">
        <v>231</v>
      </c>
      <c r="G8" s="21">
        <v>51830</v>
      </c>
      <c r="H8" s="16" t="s">
        <v>231</v>
      </c>
      <c r="I8" s="21">
        <v>49810</v>
      </c>
      <c r="J8" s="16" t="s">
        <v>16</v>
      </c>
      <c r="K8" s="16" t="s">
        <v>234</v>
      </c>
    </row>
    <row r="9" spans="1:11" ht="75.75" customHeight="1" x14ac:dyDescent="0.3">
      <c r="A9" s="16">
        <v>3</v>
      </c>
      <c r="B9" s="14"/>
      <c r="C9" s="21">
        <v>8660.85</v>
      </c>
      <c r="D9" s="21">
        <v>8660.85</v>
      </c>
      <c r="E9" s="13" t="s">
        <v>15</v>
      </c>
      <c r="F9" s="16" t="s">
        <v>236</v>
      </c>
      <c r="G9" s="21">
        <v>8660.85</v>
      </c>
      <c r="H9" s="16" t="s">
        <v>236</v>
      </c>
      <c r="I9" s="21">
        <v>8660.85</v>
      </c>
      <c r="J9" s="16" t="s">
        <v>16</v>
      </c>
      <c r="K9" s="16" t="s">
        <v>237</v>
      </c>
    </row>
    <row r="10" spans="1:11" ht="75.75" customHeight="1" x14ac:dyDescent="0.3">
      <c r="A10" s="16">
        <v>4</v>
      </c>
      <c r="B10" s="14"/>
      <c r="C10" s="21">
        <v>31790</v>
      </c>
      <c r="D10" s="21">
        <v>31790</v>
      </c>
      <c r="E10" s="13" t="s">
        <v>15</v>
      </c>
      <c r="F10" s="16" t="s">
        <v>148</v>
      </c>
      <c r="G10" s="21">
        <v>31790</v>
      </c>
      <c r="H10" s="16" t="s">
        <v>148</v>
      </c>
      <c r="I10" s="21">
        <v>31790</v>
      </c>
      <c r="J10" s="16" t="s">
        <v>16</v>
      </c>
      <c r="K10" s="16" t="s">
        <v>248</v>
      </c>
    </row>
    <row r="11" spans="1:11" ht="75.75" customHeight="1" x14ac:dyDescent="0.3">
      <c r="A11" s="16">
        <v>5</v>
      </c>
      <c r="B11" s="14"/>
      <c r="C11" s="21">
        <v>5480</v>
      </c>
      <c r="D11" s="21">
        <v>5480</v>
      </c>
      <c r="E11" s="13" t="s">
        <v>15</v>
      </c>
      <c r="F11" s="16" t="s">
        <v>148</v>
      </c>
      <c r="G11" s="21">
        <v>5480</v>
      </c>
      <c r="H11" s="16" t="s">
        <v>148</v>
      </c>
      <c r="I11" s="21">
        <v>5480</v>
      </c>
      <c r="J11" s="16" t="s">
        <v>16</v>
      </c>
      <c r="K11" s="16" t="s">
        <v>250</v>
      </c>
    </row>
    <row r="12" spans="1:11" ht="72.75" customHeight="1" x14ac:dyDescent="0.3">
      <c r="A12" s="16">
        <v>6</v>
      </c>
      <c r="B12" s="14"/>
      <c r="C12" s="21">
        <v>3250</v>
      </c>
      <c r="D12" s="21">
        <v>3250</v>
      </c>
      <c r="E12" s="13" t="s">
        <v>15</v>
      </c>
      <c r="F12" s="16" t="s">
        <v>148</v>
      </c>
      <c r="G12" s="21">
        <v>3250</v>
      </c>
      <c r="H12" s="16" t="s">
        <v>148</v>
      </c>
      <c r="I12" s="21">
        <v>3250</v>
      </c>
      <c r="J12" s="16" t="s">
        <v>16</v>
      </c>
      <c r="K12" s="16" t="s">
        <v>239</v>
      </c>
    </row>
    <row r="13" spans="1:11" ht="102" customHeight="1" x14ac:dyDescent="0.3">
      <c r="A13" s="16">
        <v>7</v>
      </c>
      <c r="B13" s="14"/>
      <c r="C13" s="21">
        <v>14000</v>
      </c>
      <c r="D13" s="21">
        <v>14000</v>
      </c>
      <c r="E13" s="13" t="s">
        <v>15</v>
      </c>
      <c r="F13" s="16" t="s">
        <v>241</v>
      </c>
      <c r="G13" s="21">
        <v>14000</v>
      </c>
      <c r="H13" s="16" t="s">
        <v>241</v>
      </c>
      <c r="I13" s="21">
        <v>14000</v>
      </c>
      <c r="J13" s="16" t="s">
        <v>16</v>
      </c>
      <c r="K13" s="16" t="s">
        <v>242</v>
      </c>
    </row>
    <row r="14" spans="1:11" ht="91.5" customHeight="1" x14ac:dyDescent="0.3">
      <c r="A14" s="16">
        <v>8</v>
      </c>
      <c r="B14" s="14"/>
      <c r="C14" s="21">
        <v>1600</v>
      </c>
      <c r="D14" s="21">
        <v>1600</v>
      </c>
      <c r="E14" s="13" t="s">
        <v>15</v>
      </c>
      <c r="F14" s="16" t="s">
        <v>77</v>
      </c>
      <c r="G14" s="21">
        <v>1600</v>
      </c>
      <c r="H14" s="16" t="s">
        <v>77</v>
      </c>
      <c r="I14" s="21">
        <v>1600</v>
      </c>
      <c r="J14" s="16" t="s">
        <v>16</v>
      </c>
      <c r="K14" s="16" t="s">
        <v>261</v>
      </c>
    </row>
    <row r="15" spans="1:11" ht="56.25" x14ac:dyDescent="0.3">
      <c r="A15" s="16">
        <v>9</v>
      </c>
      <c r="B15" s="20"/>
      <c r="C15" s="24">
        <v>240</v>
      </c>
      <c r="D15" s="24">
        <v>240</v>
      </c>
      <c r="E15" s="13" t="s">
        <v>15</v>
      </c>
      <c r="F15" s="16" t="s">
        <v>77</v>
      </c>
      <c r="G15" s="24">
        <v>240</v>
      </c>
      <c r="H15" s="16" t="s">
        <v>77</v>
      </c>
      <c r="I15" s="24">
        <v>240</v>
      </c>
      <c r="J15" s="16" t="s">
        <v>16</v>
      </c>
      <c r="K15" s="16" t="s">
        <v>262</v>
      </c>
    </row>
    <row r="16" spans="1:11" ht="56.25" x14ac:dyDescent="0.3">
      <c r="A16" s="16">
        <v>10</v>
      </c>
      <c r="B16" s="26"/>
      <c r="C16" s="24">
        <v>48500</v>
      </c>
      <c r="D16" s="24">
        <v>48500</v>
      </c>
      <c r="E16" s="13" t="s">
        <v>15</v>
      </c>
      <c r="F16" s="21" t="s">
        <v>196</v>
      </c>
      <c r="G16" s="24">
        <v>48500</v>
      </c>
      <c r="H16" s="21" t="s">
        <v>196</v>
      </c>
      <c r="I16" s="24">
        <v>48500</v>
      </c>
      <c r="J16" s="16" t="s">
        <v>16</v>
      </c>
      <c r="K16" s="16" t="s">
        <v>246</v>
      </c>
    </row>
    <row r="17" spans="1:11" ht="34.5" customHeight="1" x14ac:dyDescent="0.3"/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 t="s">
        <v>268</v>
      </c>
      <c r="G20" s="55"/>
      <c r="H20" s="55"/>
      <c r="I20" s="54"/>
      <c r="J20" s="55" t="s">
        <v>268</v>
      </c>
      <c r="K20" s="55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20:G20"/>
    <mergeCell ref="H20:I20"/>
    <mergeCell ref="J20:K20"/>
    <mergeCell ref="J5:J6"/>
    <mergeCell ref="K5:K6"/>
    <mergeCell ref="F18:G18"/>
    <mergeCell ref="H18:I18"/>
    <mergeCell ref="J18:K18"/>
    <mergeCell ref="F19:G19"/>
    <mergeCell ref="H19:I19"/>
    <mergeCell ref="J19:K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CFE44-5072-4E7D-BC2F-39B0149682F1}">
  <dimension ref="A1:K20"/>
  <sheetViews>
    <sheetView workbookViewId="0">
      <selection activeCell="H8" sqref="H8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4" customHeight="1" x14ac:dyDescent="0.3">
      <c r="A4" s="63" t="s">
        <v>264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86.25" customHeight="1" x14ac:dyDescent="0.3">
      <c r="A7" s="16">
        <v>1</v>
      </c>
      <c r="B7" s="14" t="s">
        <v>265</v>
      </c>
      <c r="C7" s="21">
        <v>80000</v>
      </c>
      <c r="D7" s="21">
        <v>80000</v>
      </c>
      <c r="E7" s="13" t="s">
        <v>15</v>
      </c>
      <c r="F7" s="16" t="s">
        <v>266</v>
      </c>
      <c r="G7" s="21">
        <v>80000</v>
      </c>
      <c r="H7" s="16" t="s">
        <v>266</v>
      </c>
      <c r="I7" s="21">
        <v>80000</v>
      </c>
      <c r="J7" s="16" t="s">
        <v>16</v>
      </c>
      <c r="K7" s="16" t="s">
        <v>267</v>
      </c>
    </row>
    <row r="8" spans="1:11" ht="109.5" customHeight="1" x14ac:dyDescent="0.3">
      <c r="A8" s="16">
        <v>2</v>
      </c>
      <c r="B8" s="14"/>
      <c r="C8" s="21">
        <v>49810</v>
      </c>
      <c r="D8" s="21">
        <v>49810</v>
      </c>
      <c r="E8" s="13" t="s">
        <v>15</v>
      </c>
      <c r="F8" s="16" t="s">
        <v>231</v>
      </c>
      <c r="G8" s="21">
        <v>51830</v>
      </c>
      <c r="H8" s="16" t="s">
        <v>231</v>
      </c>
      <c r="I8" s="21">
        <v>49810</v>
      </c>
      <c r="J8" s="16" t="s">
        <v>16</v>
      </c>
      <c r="K8" s="16" t="s">
        <v>234</v>
      </c>
    </row>
    <row r="9" spans="1:11" ht="75.75" customHeight="1" x14ac:dyDescent="0.3">
      <c r="A9" s="16">
        <v>3</v>
      </c>
      <c r="B9" s="14"/>
      <c r="C9" s="21">
        <v>8660.85</v>
      </c>
      <c r="D9" s="21">
        <v>8660.85</v>
      </c>
      <c r="E9" s="13" t="s">
        <v>15</v>
      </c>
      <c r="F9" s="16" t="s">
        <v>236</v>
      </c>
      <c r="G9" s="21">
        <v>8660.85</v>
      </c>
      <c r="H9" s="16" t="s">
        <v>236</v>
      </c>
      <c r="I9" s="21">
        <v>8660.85</v>
      </c>
      <c r="J9" s="16" t="s">
        <v>16</v>
      </c>
      <c r="K9" s="16" t="s">
        <v>237</v>
      </c>
    </row>
    <row r="10" spans="1:11" ht="75.75" customHeight="1" x14ac:dyDescent="0.3">
      <c r="A10" s="16">
        <v>4</v>
      </c>
      <c r="B10" s="14"/>
      <c r="C10" s="21">
        <v>31790</v>
      </c>
      <c r="D10" s="21">
        <v>31790</v>
      </c>
      <c r="E10" s="13" t="s">
        <v>15</v>
      </c>
      <c r="F10" s="16" t="s">
        <v>148</v>
      </c>
      <c r="G10" s="21">
        <v>31790</v>
      </c>
      <c r="H10" s="16" t="s">
        <v>148</v>
      </c>
      <c r="I10" s="21">
        <v>31790</v>
      </c>
      <c r="J10" s="16" t="s">
        <v>16</v>
      </c>
      <c r="K10" s="16" t="s">
        <v>248</v>
      </c>
    </row>
    <row r="11" spans="1:11" ht="75.75" customHeight="1" x14ac:dyDescent="0.3">
      <c r="A11" s="16">
        <v>5</v>
      </c>
      <c r="B11" s="14"/>
      <c r="C11" s="21">
        <v>5480</v>
      </c>
      <c r="D11" s="21">
        <v>5480</v>
      </c>
      <c r="E11" s="13" t="s">
        <v>15</v>
      </c>
      <c r="F11" s="16" t="s">
        <v>148</v>
      </c>
      <c r="G11" s="21">
        <v>5480</v>
      </c>
      <c r="H11" s="16" t="s">
        <v>148</v>
      </c>
      <c r="I11" s="21">
        <v>5480</v>
      </c>
      <c r="J11" s="16" t="s">
        <v>16</v>
      </c>
      <c r="K11" s="16" t="s">
        <v>250</v>
      </c>
    </row>
    <row r="12" spans="1:11" ht="72.75" customHeight="1" x14ac:dyDescent="0.3">
      <c r="A12" s="16">
        <v>6</v>
      </c>
      <c r="B12" s="14"/>
      <c r="C12" s="21">
        <v>3250</v>
      </c>
      <c r="D12" s="21">
        <v>3250</v>
      </c>
      <c r="E12" s="13" t="s">
        <v>15</v>
      </c>
      <c r="F12" s="16" t="s">
        <v>148</v>
      </c>
      <c r="G12" s="21">
        <v>3250</v>
      </c>
      <c r="H12" s="16" t="s">
        <v>148</v>
      </c>
      <c r="I12" s="21">
        <v>3250</v>
      </c>
      <c r="J12" s="16" t="s">
        <v>16</v>
      </c>
      <c r="K12" s="16" t="s">
        <v>239</v>
      </c>
    </row>
    <row r="13" spans="1:11" ht="102" customHeight="1" x14ac:dyDescent="0.3">
      <c r="A13" s="16">
        <v>7</v>
      </c>
      <c r="B13" s="14"/>
      <c r="C13" s="21">
        <v>14000</v>
      </c>
      <c r="D13" s="21">
        <v>14000</v>
      </c>
      <c r="E13" s="13" t="s">
        <v>15</v>
      </c>
      <c r="F13" s="16" t="s">
        <v>241</v>
      </c>
      <c r="G13" s="21">
        <v>14000</v>
      </c>
      <c r="H13" s="16" t="s">
        <v>241</v>
      </c>
      <c r="I13" s="21">
        <v>14000</v>
      </c>
      <c r="J13" s="16" t="s">
        <v>16</v>
      </c>
      <c r="K13" s="16" t="s">
        <v>242</v>
      </c>
    </row>
    <row r="14" spans="1:11" ht="91.5" customHeight="1" x14ac:dyDescent="0.3">
      <c r="A14" s="16">
        <v>8</v>
      </c>
      <c r="B14" s="14"/>
      <c r="C14" s="21">
        <v>1600</v>
      </c>
      <c r="D14" s="21">
        <v>1600</v>
      </c>
      <c r="E14" s="13" t="s">
        <v>15</v>
      </c>
      <c r="F14" s="16" t="s">
        <v>77</v>
      </c>
      <c r="G14" s="21">
        <v>1600</v>
      </c>
      <c r="H14" s="16" t="s">
        <v>77</v>
      </c>
      <c r="I14" s="21">
        <v>1600</v>
      </c>
      <c r="J14" s="16" t="s">
        <v>16</v>
      </c>
      <c r="K14" s="16" t="s">
        <v>261</v>
      </c>
    </row>
    <row r="15" spans="1:11" ht="56.25" x14ac:dyDescent="0.3">
      <c r="A15" s="16">
        <v>9</v>
      </c>
      <c r="B15" s="20"/>
      <c r="C15" s="24">
        <v>240</v>
      </c>
      <c r="D15" s="24">
        <v>240</v>
      </c>
      <c r="E15" s="13" t="s">
        <v>15</v>
      </c>
      <c r="F15" s="16" t="s">
        <v>77</v>
      </c>
      <c r="G15" s="24">
        <v>240</v>
      </c>
      <c r="H15" s="16" t="s">
        <v>77</v>
      </c>
      <c r="I15" s="24">
        <v>240</v>
      </c>
      <c r="J15" s="16" t="s">
        <v>16</v>
      </c>
      <c r="K15" s="16" t="s">
        <v>262</v>
      </c>
    </row>
    <row r="16" spans="1:11" ht="56.25" x14ac:dyDescent="0.3">
      <c r="A16" s="16">
        <v>10</v>
      </c>
      <c r="B16" s="26"/>
      <c r="C16" s="24">
        <v>48500</v>
      </c>
      <c r="D16" s="24">
        <v>48500</v>
      </c>
      <c r="E16" s="13" t="s">
        <v>15</v>
      </c>
      <c r="F16" s="21" t="s">
        <v>196</v>
      </c>
      <c r="G16" s="24">
        <v>48500</v>
      </c>
      <c r="H16" s="21" t="s">
        <v>196</v>
      </c>
      <c r="I16" s="24">
        <v>48500</v>
      </c>
      <c r="J16" s="16" t="s">
        <v>16</v>
      </c>
      <c r="K16" s="16" t="s">
        <v>246</v>
      </c>
    </row>
    <row r="17" spans="1:11" ht="34.5" customHeight="1" x14ac:dyDescent="0.3"/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 t="s">
        <v>268</v>
      </c>
      <c r="G20" s="55"/>
      <c r="H20" s="55"/>
      <c r="I20" s="54"/>
      <c r="J20" s="55" t="s">
        <v>268</v>
      </c>
      <c r="K20" s="55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20:G20"/>
    <mergeCell ref="H20:I20"/>
    <mergeCell ref="J20:K20"/>
    <mergeCell ref="J5:J6"/>
    <mergeCell ref="K5:K6"/>
    <mergeCell ref="F18:G18"/>
    <mergeCell ref="H18:I18"/>
    <mergeCell ref="J18:K18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F1BA-012C-4AD5-88AE-B00E613F5174}">
  <dimension ref="A1:O29"/>
  <sheetViews>
    <sheetView topLeftCell="A19" workbookViewId="0">
      <selection activeCell="N26" sqref="N26"/>
    </sheetView>
  </sheetViews>
  <sheetFormatPr defaultRowHeight="18.75" x14ac:dyDescent="0.3"/>
  <cols>
    <col min="1" max="1" width="5" style="1" customWidth="1"/>
    <col min="2" max="2" width="24" style="1" customWidth="1"/>
    <col min="3" max="3" width="11.75" style="10" customWidth="1"/>
    <col min="4" max="4" width="11.625" style="10" customWidth="1"/>
    <col min="5" max="5" width="11.5" style="3" customWidth="1"/>
    <col min="6" max="6" width="11.375" style="1" customWidth="1"/>
    <col min="7" max="7" width="11.75" style="10" customWidth="1"/>
    <col min="8" max="8" width="11.375" style="1" customWidth="1"/>
    <col min="9" max="9" width="12.375" style="1" customWidth="1"/>
    <col min="10" max="10" width="11.375" style="1" customWidth="1"/>
    <col min="11" max="11" width="11.5" style="1" customWidth="1"/>
    <col min="12" max="14" width="9" style="1"/>
    <col min="15" max="15" width="19.25" style="1" customWidth="1"/>
    <col min="16" max="256" width="9" style="1"/>
    <col min="257" max="257" width="5" style="1" customWidth="1"/>
    <col min="258" max="258" width="24" style="1" customWidth="1"/>
    <col min="259" max="259" width="11.125" style="1" customWidth="1"/>
    <col min="260" max="260" width="11.625" style="1" customWidth="1"/>
    <col min="261" max="261" width="11.5" style="1" customWidth="1"/>
    <col min="262" max="262" width="11.375" style="1" customWidth="1"/>
    <col min="263" max="263" width="11.75" style="1" customWidth="1"/>
    <col min="264" max="266" width="11.375" style="1" customWidth="1"/>
    <col min="267" max="267" width="12.625" style="1" customWidth="1"/>
    <col min="268" max="512" width="9" style="1"/>
    <col min="513" max="513" width="5" style="1" customWidth="1"/>
    <col min="514" max="514" width="24" style="1" customWidth="1"/>
    <col min="515" max="515" width="11.125" style="1" customWidth="1"/>
    <col min="516" max="516" width="11.625" style="1" customWidth="1"/>
    <col min="517" max="517" width="11.5" style="1" customWidth="1"/>
    <col min="518" max="518" width="11.375" style="1" customWidth="1"/>
    <col min="519" max="519" width="11.75" style="1" customWidth="1"/>
    <col min="520" max="522" width="11.375" style="1" customWidth="1"/>
    <col min="523" max="523" width="12.625" style="1" customWidth="1"/>
    <col min="524" max="768" width="9" style="1"/>
    <col min="769" max="769" width="5" style="1" customWidth="1"/>
    <col min="770" max="770" width="24" style="1" customWidth="1"/>
    <col min="771" max="771" width="11.125" style="1" customWidth="1"/>
    <col min="772" max="772" width="11.625" style="1" customWidth="1"/>
    <col min="773" max="773" width="11.5" style="1" customWidth="1"/>
    <col min="774" max="774" width="11.375" style="1" customWidth="1"/>
    <col min="775" max="775" width="11.75" style="1" customWidth="1"/>
    <col min="776" max="778" width="11.375" style="1" customWidth="1"/>
    <col min="779" max="779" width="12.625" style="1" customWidth="1"/>
    <col min="780" max="1024" width="9" style="1"/>
    <col min="1025" max="1025" width="5" style="1" customWidth="1"/>
    <col min="1026" max="1026" width="24" style="1" customWidth="1"/>
    <col min="1027" max="1027" width="11.125" style="1" customWidth="1"/>
    <col min="1028" max="1028" width="11.625" style="1" customWidth="1"/>
    <col min="1029" max="1029" width="11.5" style="1" customWidth="1"/>
    <col min="1030" max="1030" width="11.375" style="1" customWidth="1"/>
    <col min="1031" max="1031" width="11.75" style="1" customWidth="1"/>
    <col min="1032" max="1034" width="11.375" style="1" customWidth="1"/>
    <col min="1035" max="1035" width="12.625" style="1" customWidth="1"/>
    <col min="1036" max="1280" width="9" style="1"/>
    <col min="1281" max="1281" width="5" style="1" customWidth="1"/>
    <col min="1282" max="1282" width="24" style="1" customWidth="1"/>
    <col min="1283" max="1283" width="11.125" style="1" customWidth="1"/>
    <col min="1284" max="1284" width="11.625" style="1" customWidth="1"/>
    <col min="1285" max="1285" width="11.5" style="1" customWidth="1"/>
    <col min="1286" max="1286" width="11.375" style="1" customWidth="1"/>
    <col min="1287" max="1287" width="11.75" style="1" customWidth="1"/>
    <col min="1288" max="1290" width="11.375" style="1" customWidth="1"/>
    <col min="1291" max="1291" width="12.625" style="1" customWidth="1"/>
    <col min="1292" max="1536" width="9" style="1"/>
    <col min="1537" max="1537" width="5" style="1" customWidth="1"/>
    <col min="1538" max="1538" width="24" style="1" customWidth="1"/>
    <col min="1539" max="1539" width="11.125" style="1" customWidth="1"/>
    <col min="1540" max="1540" width="11.625" style="1" customWidth="1"/>
    <col min="1541" max="1541" width="11.5" style="1" customWidth="1"/>
    <col min="1542" max="1542" width="11.375" style="1" customWidth="1"/>
    <col min="1543" max="1543" width="11.75" style="1" customWidth="1"/>
    <col min="1544" max="1546" width="11.375" style="1" customWidth="1"/>
    <col min="1547" max="1547" width="12.625" style="1" customWidth="1"/>
    <col min="1548" max="1792" width="9" style="1"/>
    <col min="1793" max="1793" width="5" style="1" customWidth="1"/>
    <col min="1794" max="1794" width="24" style="1" customWidth="1"/>
    <col min="1795" max="1795" width="11.125" style="1" customWidth="1"/>
    <col min="1796" max="1796" width="11.625" style="1" customWidth="1"/>
    <col min="1797" max="1797" width="11.5" style="1" customWidth="1"/>
    <col min="1798" max="1798" width="11.375" style="1" customWidth="1"/>
    <col min="1799" max="1799" width="11.75" style="1" customWidth="1"/>
    <col min="1800" max="1802" width="11.375" style="1" customWidth="1"/>
    <col min="1803" max="1803" width="12.625" style="1" customWidth="1"/>
    <col min="1804" max="2048" width="9" style="1"/>
    <col min="2049" max="2049" width="5" style="1" customWidth="1"/>
    <col min="2050" max="2050" width="24" style="1" customWidth="1"/>
    <col min="2051" max="2051" width="11.125" style="1" customWidth="1"/>
    <col min="2052" max="2052" width="11.625" style="1" customWidth="1"/>
    <col min="2053" max="2053" width="11.5" style="1" customWidth="1"/>
    <col min="2054" max="2054" width="11.375" style="1" customWidth="1"/>
    <col min="2055" max="2055" width="11.75" style="1" customWidth="1"/>
    <col min="2056" max="2058" width="11.375" style="1" customWidth="1"/>
    <col min="2059" max="2059" width="12.625" style="1" customWidth="1"/>
    <col min="2060" max="2304" width="9" style="1"/>
    <col min="2305" max="2305" width="5" style="1" customWidth="1"/>
    <col min="2306" max="2306" width="24" style="1" customWidth="1"/>
    <col min="2307" max="2307" width="11.125" style="1" customWidth="1"/>
    <col min="2308" max="2308" width="11.625" style="1" customWidth="1"/>
    <col min="2309" max="2309" width="11.5" style="1" customWidth="1"/>
    <col min="2310" max="2310" width="11.375" style="1" customWidth="1"/>
    <col min="2311" max="2311" width="11.75" style="1" customWidth="1"/>
    <col min="2312" max="2314" width="11.375" style="1" customWidth="1"/>
    <col min="2315" max="2315" width="12.625" style="1" customWidth="1"/>
    <col min="2316" max="2560" width="9" style="1"/>
    <col min="2561" max="2561" width="5" style="1" customWidth="1"/>
    <col min="2562" max="2562" width="24" style="1" customWidth="1"/>
    <col min="2563" max="2563" width="11.125" style="1" customWidth="1"/>
    <col min="2564" max="2564" width="11.625" style="1" customWidth="1"/>
    <col min="2565" max="2565" width="11.5" style="1" customWidth="1"/>
    <col min="2566" max="2566" width="11.375" style="1" customWidth="1"/>
    <col min="2567" max="2567" width="11.75" style="1" customWidth="1"/>
    <col min="2568" max="2570" width="11.375" style="1" customWidth="1"/>
    <col min="2571" max="2571" width="12.625" style="1" customWidth="1"/>
    <col min="2572" max="2816" width="9" style="1"/>
    <col min="2817" max="2817" width="5" style="1" customWidth="1"/>
    <col min="2818" max="2818" width="24" style="1" customWidth="1"/>
    <col min="2819" max="2819" width="11.125" style="1" customWidth="1"/>
    <col min="2820" max="2820" width="11.625" style="1" customWidth="1"/>
    <col min="2821" max="2821" width="11.5" style="1" customWidth="1"/>
    <col min="2822" max="2822" width="11.375" style="1" customWidth="1"/>
    <col min="2823" max="2823" width="11.75" style="1" customWidth="1"/>
    <col min="2824" max="2826" width="11.375" style="1" customWidth="1"/>
    <col min="2827" max="2827" width="12.625" style="1" customWidth="1"/>
    <col min="2828" max="3072" width="9" style="1"/>
    <col min="3073" max="3073" width="5" style="1" customWidth="1"/>
    <col min="3074" max="3074" width="24" style="1" customWidth="1"/>
    <col min="3075" max="3075" width="11.125" style="1" customWidth="1"/>
    <col min="3076" max="3076" width="11.625" style="1" customWidth="1"/>
    <col min="3077" max="3077" width="11.5" style="1" customWidth="1"/>
    <col min="3078" max="3078" width="11.375" style="1" customWidth="1"/>
    <col min="3079" max="3079" width="11.75" style="1" customWidth="1"/>
    <col min="3080" max="3082" width="11.375" style="1" customWidth="1"/>
    <col min="3083" max="3083" width="12.625" style="1" customWidth="1"/>
    <col min="3084" max="3328" width="9" style="1"/>
    <col min="3329" max="3329" width="5" style="1" customWidth="1"/>
    <col min="3330" max="3330" width="24" style="1" customWidth="1"/>
    <col min="3331" max="3331" width="11.125" style="1" customWidth="1"/>
    <col min="3332" max="3332" width="11.625" style="1" customWidth="1"/>
    <col min="3333" max="3333" width="11.5" style="1" customWidth="1"/>
    <col min="3334" max="3334" width="11.375" style="1" customWidth="1"/>
    <col min="3335" max="3335" width="11.75" style="1" customWidth="1"/>
    <col min="3336" max="3338" width="11.375" style="1" customWidth="1"/>
    <col min="3339" max="3339" width="12.625" style="1" customWidth="1"/>
    <col min="3340" max="3584" width="9" style="1"/>
    <col min="3585" max="3585" width="5" style="1" customWidth="1"/>
    <col min="3586" max="3586" width="24" style="1" customWidth="1"/>
    <col min="3587" max="3587" width="11.125" style="1" customWidth="1"/>
    <col min="3588" max="3588" width="11.625" style="1" customWidth="1"/>
    <col min="3589" max="3589" width="11.5" style="1" customWidth="1"/>
    <col min="3590" max="3590" width="11.375" style="1" customWidth="1"/>
    <col min="3591" max="3591" width="11.75" style="1" customWidth="1"/>
    <col min="3592" max="3594" width="11.375" style="1" customWidth="1"/>
    <col min="3595" max="3595" width="12.625" style="1" customWidth="1"/>
    <col min="3596" max="3840" width="9" style="1"/>
    <col min="3841" max="3841" width="5" style="1" customWidth="1"/>
    <col min="3842" max="3842" width="24" style="1" customWidth="1"/>
    <col min="3843" max="3843" width="11.125" style="1" customWidth="1"/>
    <col min="3844" max="3844" width="11.625" style="1" customWidth="1"/>
    <col min="3845" max="3845" width="11.5" style="1" customWidth="1"/>
    <col min="3846" max="3846" width="11.375" style="1" customWidth="1"/>
    <col min="3847" max="3847" width="11.75" style="1" customWidth="1"/>
    <col min="3848" max="3850" width="11.375" style="1" customWidth="1"/>
    <col min="3851" max="3851" width="12.625" style="1" customWidth="1"/>
    <col min="3852" max="4096" width="9" style="1"/>
    <col min="4097" max="4097" width="5" style="1" customWidth="1"/>
    <col min="4098" max="4098" width="24" style="1" customWidth="1"/>
    <col min="4099" max="4099" width="11.125" style="1" customWidth="1"/>
    <col min="4100" max="4100" width="11.625" style="1" customWidth="1"/>
    <col min="4101" max="4101" width="11.5" style="1" customWidth="1"/>
    <col min="4102" max="4102" width="11.375" style="1" customWidth="1"/>
    <col min="4103" max="4103" width="11.75" style="1" customWidth="1"/>
    <col min="4104" max="4106" width="11.375" style="1" customWidth="1"/>
    <col min="4107" max="4107" width="12.625" style="1" customWidth="1"/>
    <col min="4108" max="4352" width="9" style="1"/>
    <col min="4353" max="4353" width="5" style="1" customWidth="1"/>
    <col min="4354" max="4354" width="24" style="1" customWidth="1"/>
    <col min="4355" max="4355" width="11.125" style="1" customWidth="1"/>
    <col min="4356" max="4356" width="11.625" style="1" customWidth="1"/>
    <col min="4357" max="4357" width="11.5" style="1" customWidth="1"/>
    <col min="4358" max="4358" width="11.375" style="1" customWidth="1"/>
    <col min="4359" max="4359" width="11.75" style="1" customWidth="1"/>
    <col min="4360" max="4362" width="11.375" style="1" customWidth="1"/>
    <col min="4363" max="4363" width="12.625" style="1" customWidth="1"/>
    <col min="4364" max="4608" width="9" style="1"/>
    <col min="4609" max="4609" width="5" style="1" customWidth="1"/>
    <col min="4610" max="4610" width="24" style="1" customWidth="1"/>
    <col min="4611" max="4611" width="11.125" style="1" customWidth="1"/>
    <col min="4612" max="4612" width="11.625" style="1" customWidth="1"/>
    <col min="4613" max="4613" width="11.5" style="1" customWidth="1"/>
    <col min="4614" max="4614" width="11.375" style="1" customWidth="1"/>
    <col min="4615" max="4615" width="11.75" style="1" customWidth="1"/>
    <col min="4616" max="4618" width="11.375" style="1" customWidth="1"/>
    <col min="4619" max="4619" width="12.625" style="1" customWidth="1"/>
    <col min="4620" max="4864" width="9" style="1"/>
    <col min="4865" max="4865" width="5" style="1" customWidth="1"/>
    <col min="4866" max="4866" width="24" style="1" customWidth="1"/>
    <col min="4867" max="4867" width="11.125" style="1" customWidth="1"/>
    <col min="4868" max="4868" width="11.625" style="1" customWidth="1"/>
    <col min="4869" max="4869" width="11.5" style="1" customWidth="1"/>
    <col min="4870" max="4870" width="11.375" style="1" customWidth="1"/>
    <col min="4871" max="4871" width="11.75" style="1" customWidth="1"/>
    <col min="4872" max="4874" width="11.375" style="1" customWidth="1"/>
    <col min="4875" max="4875" width="12.625" style="1" customWidth="1"/>
    <col min="4876" max="5120" width="9" style="1"/>
    <col min="5121" max="5121" width="5" style="1" customWidth="1"/>
    <col min="5122" max="5122" width="24" style="1" customWidth="1"/>
    <col min="5123" max="5123" width="11.125" style="1" customWidth="1"/>
    <col min="5124" max="5124" width="11.625" style="1" customWidth="1"/>
    <col min="5125" max="5125" width="11.5" style="1" customWidth="1"/>
    <col min="5126" max="5126" width="11.375" style="1" customWidth="1"/>
    <col min="5127" max="5127" width="11.75" style="1" customWidth="1"/>
    <col min="5128" max="5130" width="11.375" style="1" customWidth="1"/>
    <col min="5131" max="5131" width="12.625" style="1" customWidth="1"/>
    <col min="5132" max="5376" width="9" style="1"/>
    <col min="5377" max="5377" width="5" style="1" customWidth="1"/>
    <col min="5378" max="5378" width="24" style="1" customWidth="1"/>
    <col min="5379" max="5379" width="11.125" style="1" customWidth="1"/>
    <col min="5380" max="5380" width="11.625" style="1" customWidth="1"/>
    <col min="5381" max="5381" width="11.5" style="1" customWidth="1"/>
    <col min="5382" max="5382" width="11.375" style="1" customWidth="1"/>
    <col min="5383" max="5383" width="11.75" style="1" customWidth="1"/>
    <col min="5384" max="5386" width="11.375" style="1" customWidth="1"/>
    <col min="5387" max="5387" width="12.625" style="1" customWidth="1"/>
    <col min="5388" max="5632" width="9" style="1"/>
    <col min="5633" max="5633" width="5" style="1" customWidth="1"/>
    <col min="5634" max="5634" width="24" style="1" customWidth="1"/>
    <col min="5635" max="5635" width="11.125" style="1" customWidth="1"/>
    <col min="5636" max="5636" width="11.625" style="1" customWidth="1"/>
    <col min="5637" max="5637" width="11.5" style="1" customWidth="1"/>
    <col min="5638" max="5638" width="11.375" style="1" customWidth="1"/>
    <col min="5639" max="5639" width="11.75" style="1" customWidth="1"/>
    <col min="5640" max="5642" width="11.375" style="1" customWidth="1"/>
    <col min="5643" max="5643" width="12.625" style="1" customWidth="1"/>
    <col min="5644" max="5888" width="9" style="1"/>
    <col min="5889" max="5889" width="5" style="1" customWidth="1"/>
    <col min="5890" max="5890" width="24" style="1" customWidth="1"/>
    <col min="5891" max="5891" width="11.125" style="1" customWidth="1"/>
    <col min="5892" max="5892" width="11.625" style="1" customWidth="1"/>
    <col min="5893" max="5893" width="11.5" style="1" customWidth="1"/>
    <col min="5894" max="5894" width="11.375" style="1" customWidth="1"/>
    <col min="5895" max="5895" width="11.75" style="1" customWidth="1"/>
    <col min="5896" max="5898" width="11.375" style="1" customWidth="1"/>
    <col min="5899" max="5899" width="12.625" style="1" customWidth="1"/>
    <col min="5900" max="6144" width="9" style="1"/>
    <col min="6145" max="6145" width="5" style="1" customWidth="1"/>
    <col min="6146" max="6146" width="24" style="1" customWidth="1"/>
    <col min="6147" max="6147" width="11.125" style="1" customWidth="1"/>
    <col min="6148" max="6148" width="11.625" style="1" customWidth="1"/>
    <col min="6149" max="6149" width="11.5" style="1" customWidth="1"/>
    <col min="6150" max="6150" width="11.375" style="1" customWidth="1"/>
    <col min="6151" max="6151" width="11.75" style="1" customWidth="1"/>
    <col min="6152" max="6154" width="11.375" style="1" customWidth="1"/>
    <col min="6155" max="6155" width="12.625" style="1" customWidth="1"/>
    <col min="6156" max="6400" width="9" style="1"/>
    <col min="6401" max="6401" width="5" style="1" customWidth="1"/>
    <col min="6402" max="6402" width="24" style="1" customWidth="1"/>
    <col min="6403" max="6403" width="11.125" style="1" customWidth="1"/>
    <col min="6404" max="6404" width="11.625" style="1" customWidth="1"/>
    <col min="6405" max="6405" width="11.5" style="1" customWidth="1"/>
    <col min="6406" max="6406" width="11.375" style="1" customWidth="1"/>
    <col min="6407" max="6407" width="11.75" style="1" customWidth="1"/>
    <col min="6408" max="6410" width="11.375" style="1" customWidth="1"/>
    <col min="6411" max="6411" width="12.625" style="1" customWidth="1"/>
    <col min="6412" max="6656" width="9" style="1"/>
    <col min="6657" max="6657" width="5" style="1" customWidth="1"/>
    <col min="6658" max="6658" width="24" style="1" customWidth="1"/>
    <col min="6659" max="6659" width="11.125" style="1" customWidth="1"/>
    <col min="6660" max="6660" width="11.625" style="1" customWidth="1"/>
    <col min="6661" max="6661" width="11.5" style="1" customWidth="1"/>
    <col min="6662" max="6662" width="11.375" style="1" customWidth="1"/>
    <col min="6663" max="6663" width="11.75" style="1" customWidth="1"/>
    <col min="6664" max="6666" width="11.375" style="1" customWidth="1"/>
    <col min="6667" max="6667" width="12.625" style="1" customWidth="1"/>
    <col min="6668" max="6912" width="9" style="1"/>
    <col min="6913" max="6913" width="5" style="1" customWidth="1"/>
    <col min="6914" max="6914" width="24" style="1" customWidth="1"/>
    <col min="6915" max="6915" width="11.125" style="1" customWidth="1"/>
    <col min="6916" max="6916" width="11.625" style="1" customWidth="1"/>
    <col min="6917" max="6917" width="11.5" style="1" customWidth="1"/>
    <col min="6918" max="6918" width="11.375" style="1" customWidth="1"/>
    <col min="6919" max="6919" width="11.75" style="1" customWidth="1"/>
    <col min="6920" max="6922" width="11.375" style="1" customWidth="1"/>
    <col min="6923" max="6923" width="12.625" style="1" customWidth="1"/>
    <col min="6924" max="7168" width="9" style="1"/>
    <col min="7169" max="7169" width="5" style="1" customWidth="1"/>
    <col min="7170" max="7170" width="24" style="1" customWidth="1"/>
    <col min="7171" max="7171" width="11.125" style="1" customWidth="1"/>
    <col min="7172" max="7172" width="11.625" style="1" customWidth="1"/>
    <col min="7173" max="7173" width="11.5" style="1" customWidth="1"/>
    <col min="7174" max="7174" width="11.375" style="1" customWidth="1"/>
    <col min="7175" max="7175" width="11.75" style="1" customWidth="1"/>
    <col min="7176" max="7178" width="11.375" style="1" customWidth="1"/>
    <col min="7179" max="7179" width="12.625" style="1" customWidth="1"/>
    <col min="7180" max="7424" width="9" style="1"/>
    <col min="7425" max="7425" width="5" style="1" customWidth="1"/>
    <col min="7426" max="7426" width="24" style="1" customWidth="1"/>
    <col min="7427" max="7427" width="11.125" style="1" customWidth="1"/>
    <col min="7428" max="7428" width="11.625" style="1" customWidth="1"/>
    <col min="7429" max="7429" width="11.5" style="1" customWidth="1"/>
    <col min="7430" max="7430" width="11.375" style="1" customWidth="1"/>
    <col min="7431" max="7431" width="11.75" style="1" customWidth="1"/>
    <col min="7432" max="7434" width="11.375" style="1" customWidth="1"/>
    <col min="7435" max="7435" width="12.625" style="1" customWidth="1"/>
    <col min="7436" max="7680" width="9" style="1"/>
    <col min="7681" max="7681" width="5" style="1" customWidth="1"/>
    <col min="7682" max="7682" width="24" style="1" customWidth="1"/>
    <col min="7683" max="7683" width="11.125" style="1" customWidth="1"/>
    <col min="7684" max="7684" width="11.625" style="1" customWidth="1"/>
    <col min="7685" max="7685" width="11.5" style="1" customWidth="1"/>
    <col min="7686" max="7686" width="11.375" style="1" customWidth="1"/>
    <col min="7687" max="7687" width="11.75" style="1" customWidth="1"/>
    <col min="7688" max="7690" width="11.375" style="1" customWidth="1"/>
    <col min="7691" max="7691" width="12.625" style="1" customWidth="1"/>
    <col min="7692" max="7936" width="9" style="1"/>
    <col min="7937" max="7937" width="5" style="1" customWidth="1"/>
    <col min="7938" max="7938" width="24" style="1" customWidth="1"/>
    <col min="7939" max="7939" width="11.125" style="1" customWidth="1"/>
    <col min="7940" max="7940" width="11.625" style="1" customWidth="1"/>
    <col min="7941" max="7941" width="11.5" style="1" customWidth="1"/>
    <col min="7942" max="7942" width="11.375" style="1" customWidth="1"/>
    <col min="7943" max="7943" width="11.75" style="1" customWidth="1"/>
    <col min="7944" max="7946" width="11.375" style="1" customWidth="1"/>
    <col min="7947" max="7947" width="12.625" style="1" customWidth="1"/>
    <col min="7948" max="8192" width="9" style="1"/>
    <col min="8193" max="8193" width="5" style="1" customWidth="1"/>
    <col min="8194" max="8194" width="24" style="1" customWidth="1"/>
    <col min="8195" max="8195" width="11.125" style="1" customWidth="1"/>
    <col min="8196" max="8196" width="11.625" style="1" customWidth="1"/>
    <col min="8197" max="8197" width="11.5" style="1" customWidth="1"/>
    <col min="8198" max="8198" width="11.375" style="1" customWidth="1"/>
    <col min="8199" max="8199" width="11.75" style="1" customWidth="1"/>
    <col min="8200" max="8202" width="11.375" style="1" customWidth="1"/>
    <col min="8203" max="8203" width="12.625" style="1" customWidth="1"/>
    <col min="8204" max="8448" width="9" style="1"/>
    <col min="8449" max="8449" width="5" style="1" customWidth="1"/>
    <col min="8450" max="8450" width="24" style="1" customWidth="1"/>
    <col min="8451" max="8451" width="11.125" style="1" customWidth="1"/>
    <col min="8452" max="8452" width="11.625" style="1" customWidth="1"/>
    <col min="8453" max="8453" width="11.5" style="1" customWidth="1"/>
    <col min="8454" max="8454" width="11.375" style="1" customWidth="1"/>
    <col min="8455" max="8455" width="11.75" style="1" customWidth="1"/>
    <col min="8456" max="8458" width="11.375" style="1" customWidth="1"/>
    <col min="8459" max="8459" width="12.625" style="1" customWidth="1"/>
    <col min="8460" max="8704" width="9" style="1"/>
    <col min="8705" max="8705" width="5" style="1" customWidth="1"/>
    <col min="8706" max="8706" width="24" style="1" customWidth="1"/>
    <col min="8707" max="8707" width="11.125" style="1" customWidth="1"/>
    <col min="8708" max="8708" width="11.625" style="1" customWidth="1"/>
    <col min="8709" max="8709" width="11.5" style="1" customWidth="1"/>
    <col min="8710" max="8710" width="11.375" style="1" customWidth="1"/>
    <col min="8711" max="8711" width="11.75" style="1" customWidth="1"/>
    <col min="8712" max="8714" width="11.375" style="1" customWidth="1"/>
    <col min="8715" max="8715" width="12.625" style="1" customWidth="1"/>
    <col min="8716" max="8960" width="9" style="1"/>
    <col min="8961" max="8961" width="5" style="1" customWidth="1"/>
    <col min="8962" max="8962" width="24" style="1" customWidth="1"/>
    <col min="8963" max="8963" width="11.125" style="1" customWidth="1"/>
    <col min="8964" max="8964" width="11.625" style="1" customWidth="1"/>
    <col min="8965" max="8965" width="11.5" style="1" customWidth="1"/>
    <col min="8966" max="8966" width="11.375" style="1" customWidth="1"/>
    <col min="8967" max="8967" width="11.75" style="1" customWidth="1"/>
    <col min="8968" max="8970" width="11.375" style="1" customWidth="1"/>
    <col min="8971" max="8971" width="12.625" style="1" customWidth="1"/>
    <col min="8972" max="9216" width="9" style="1"/>
    <col min="9217" max="9217" width="5" style="1" customWidth="1"/>
    <col min="9218" max="9218" width="24" style="1" customWidth="1"/>
    <col min="9219" max="9219" width="11.125" style="1" customWidth="1"/>
    <col min="9220" max="9220" width="11.625" style="1" customWidth="1"/>
    <col min="9221" max="9221" width="11.5" style="1" customWidth="1"/>
    <col min="9222" max="9222" width="11.375" style="1" customWidth="1"/>
    <col min="9223" max="9223" width="11.75" style="1" customWidth="1"/>
    <col min="9224" max="9226" width="11.375" style="1" customWidth="1"/>
    <col min="9227" max="9227" width="12.625" style="1" customWidth="1"/>
    <col min="9228" max="9472" width="9" style="1"/>
    <col min="9473" max="9473" width="5" style="1" customWidth="1"/>
    <col min="9474" max="9474" width="24" style="1" customWidth="1"/>
    <col min="9475" max="9475" width="11.125" style="1" customWidth="1"/>
    <col min="9476" max="9476" width="11.625" style="1" customWidth="1"/>
    <col min="9477" max="9477" width="11.5" style="1" customWidth="1"/>
    <col min="9478" max="9478" width="11.375" style="1" customWidth="1"/>
    <col min="9479" max="9479" width="11.75" style="1" customWidth="1"/>
    <col min="9480" max="9482" width="11.375" style="1" customWidth="1"/>
    <col min="9483" max="9483" width="12.625" style="1" customWidth="1"/>
    <col min="9484" max="9728" width="9" style="1"/>
    <col min="9729" max="9729" width="5" style="1" customWidth="1"/>
    <col min="9730" max="9730" width="24" style="1" customWidth="1"/>
    <col min="9731" max="9731" width="11.125" style="1" customWidth="1"/>
    <col min="9732" max="9732" width="11.625" style="1" customWidth="1"/>
    <col min="9733" max="9733" width="11.5" style="1" customWidth="1"/>
    <col min="9734" max="9734" width="11.375" style="1" customWidth="1"/>
    <col min="9735" max="9735" width="11.75" style="1" customWidth="1"/>
    <col min="9736" max="9738" width="11.375" style="1" customWidth="1"/>
    <col min="9739" max="9739" width="12.625" style="1" customWidth="1"/>
    <col min="9740" max="9984" width="9" style="1"/>
    <col min="9985" max="9985" width="5" style="1" customWidth="1"/>
    <col min="9986" max="9986" width="24" style="1" customWidth="1"/>
    <col min="9987" max="9987" width="11.125" style="1" customWidth="1"/>
    <col min="9988" max="9988" width="11.625" style="1" customWidth="1"/>
    <col min="9989" max="9989" width="11.5" style="1" customWidth="1"/>
    <col min="9990" max="9990" width="11.375" style="1" customWidth="1"/>
    <col min="9991" max="9991" width="11.75" style="1" customWidth="1"/>
    <col min="9992" max="9994" width="11.375" style="1" customWidth="1"/>
    <col min="9995" max="9995" width="12.625" style="1" customWidth="1"/>
    <col min="9996" max="10240" width="9" style="1"/>
    <col min="10241" max="10241" width="5" style="1" customWidth="1"/>
    <col min="10242" max="10242" width="24" style="1" customWidth="1"/>
    <col min="10243" max="10243" width="11.125" style="1" customWidth="1"/>
    <col min="10244" max="10244" width="11.625" style="1" customWidth="1"/>
    <col min="10245" max="10245" width="11.5" style="1" customWidth="1"/>
    <col min="10246" max="10246" width="11.375" style="1" customWidth="1"/>
    <col min="10247" max="10247" width="11.75" style="1" customWidth="1"/>
    <col min="10248" max="10250" width="11.375" style="1" customWidth="1"/>
    <col min="10251" max="10251" width="12.625" style="1" customWidth="1"/>
    <col min="10252" max="10496" width="9" style="1"/>
    <col min="10497" max="10497" width="5" style="1" customWidth="1"/>
    <col min="10498" max="10498" width="24" style="1" customWidth="1"/>
    <col min="10499" max="10499" width="11.125" style="1" customWidth="1"/>
    <col min="10500" max="10500" width="11.625" style="1" customWidth="1"/>
    <col min="10501" max="10501" width="11.5" style="1" customWidth="1"/>
    <col min="10502" max="10502" width="11.375" style="1" customWidth="1"/>
    <col min="10503" max="10503" width="11.75" style="1" customWidth="1"/>
    <col min="10504" max="10506" width="11.375" style="1" customWidth="1"/>
    <col min="10507" max="10507" width="12.625" style="1" customWidth="1"/>
    <col min="10508" max="10752" width="9" style="1"/>
    <col min="10753" max="10753" width="5" style="1" customWidth="1"/>
    <col min="10754" max="10754" width="24" style="1" customWidth="1"/>
    <col min="10755" max="10755" width="11.125" style="1" customWidth="1"/>
    <col min="10756" max="10756" width="11.625" style="1" customWidth="1"/>
    <col min="10757" max="10757" width="11.5" style="1" customWidth="1"/>
    <col min="10758" max="10758" width="11.375" style="1" customWidth="1"/>
    <col min="10759" max="10759" width="11.75" style="1" customWidth="1"/>
    <col min="10760" max="10762" width="11.375" style="1" customWidth="1"/>
    <col min="10763" max="10763" width="12.625" style="1" customWidth="1"/>
    <col min="10764" max="11008" width="9" style="1"/>
    <col min="11009" max="11009" width="5" style="1" customWidth="1"/>
    <col min="11010" max="11010" width="24" style="1" customWidth="1"/>
    <col min="11011" max="11011" width="11.125" style="1" customWidth="1"/>
    <col min="11012" max="11012" width="11.625" style="1" customWidth="1"/>
    <col min="11013" max="11013" width="11.5" style="1" customWidth="1"/>
    <col min="11014" max="11014" width="11.375" style="1" customWidth="1"/>
    <col min="11015" max="11015" width="11.75" style="1" customWidth="1"/>
    <col min="11016" max="11018" width="11.375" style="1" customWidth="1"/>
    <col min="11019" max="11019" width="12.625" style="1" customWidth="1"/>
    <col min="11020" max="11264" width="9" style="1"/>
    <col min="11265" max="11265" width="5" style="1" customWidth="1"/>
    <col min="11266" max="11266" width="24" style="1" customWidth="1"/>
    <col min="11267" max="11267" width="11.125" style="1" customWidth="1"/>
    <col min="11268" max="11268" width="11.625" style="1" customWidth="1"/>
    <col min="11269" max="11269" width="11.5" style="1" customWidth="1"/>
    <col min="11270" max="11270" width="11.375" style="1" customWidth="1"/>
    <col min="11271" max="11271" width="11.75" style="1" customWidth="1"/>
    <col min="11272" max="11274" width="11.375" style="1" customWidth="1"/>
    <col min="11275" max="11275" width="12.625" style="1" customWidth="1"/>
    <col min="11276" max="11520" width="9" style="1"/>
    <col min="11521" max="11521" width="5" style="1" customWidth="1"/>
    <col min="11522" max="11522" width="24" style="1" customWidth="1"/>
    <col min="11523" max="11523" width="11.125" style="1" customWidth="1"/>
    <col min="11524" max="11524" width="11.625" style="1" customWidth="1"/>
    <col min="11525" max="11525" width="11.5" style="1" customWidth="1"/>
    <col min="11526" max="11526" width="11.375" style="1" customWidth="1"/>
    <col min="11527" max="11527" width="11.75" style="1" customWidth="1"/>
    <col min="11528" max="11530" width="11.375" style="1" customWidth="1"/>
    <col min="11531" max="11531" width="12.625" style="1" customWidth="1"/>
    <col min="11532" max="11776" width="9" style="1"/>
    <col min="11777" max="11777" width="5" style="1" customWidth="1"/>
    <col min="11778" max="11778" width="24" style="1" customWidth="1"/>
    <col min="11779" max="11779" width="11.125" style="1" customWidth="1"/>
    <col min="11780" max="11780" width="11.625" style="1" customWidth="1"/>
    <col min="11781" max="11781" width="11.5" style="1" customWidth="1"/>
    <col min="11782" max="11782" width="11.375" style="1" customWidth="1"/>
    <col min="11783" max="11783" width="11.75" style="1" customWidth="1"/>
    <col min="11784" max="11786" width="11.375" style="1" customWidth="1"/>
    <col min="11787" max="11787" width="12.625" style="1" customWidth="1"/>
    <col min="11788" max="12032" width="9" style="1"/>
    <col min="12033" max="12033" width="5" style="1" customWidth="1"/>
    <col min="12034" max="12034" width="24" style="1" customWidth="1"/>
    <col min="12035" max="12035" width="11.125" style="1" customWidth="1"/>
    <col min="12036" max="12036" width="11.625" style="1" customWidth="1"/>
    <col min="12037" max="12037" width="11.5" style="1" customWidth="1"/>
    <col min="12038" max="12038" width="11.375" style="1" customWidth="1"/>
    <col min="12039" max="12039" width="11.75" style="1" customWidth="1"/>
    <col min="12040" max="12042" width="11.375" style="1" customWidth="1"/>
    <col min="12043" max="12043" width="12.625" style="1" customWidth="1"/>
    <col min="12044" max="12288" width="9" style="1"/>
    <col min="12289" max="12289" width="5" style="1" customWidth="1"/>
    <col min="12290" max="12290" width="24" style="1" customWidth="1"/>
    <col min="12291" max="12291" width="11.125" style="1" customWidth="1"/>
    <col min="12292" max="12292" width="11.625" style="1" customWidth="1"/>
    <col min="12293" max="12293" width="11.5" style="1" customWidth="1"/>
    <col min="12294" max="12294" width="11.375" style="1" customWidth="1"/>
    <col min="12295" max="12295" width="11.75" style="1" customWidth="1"/>
    <col min="12296" max="12298" width="11.375" style="1" customWidth="1"/>
    <col min="12299" max="12299" width="12.625" style="1" customWidth="1"/>
    <col min="12300" max="12544" width="9" style="1"/>
    <col min="12545" max="12545" width="5" style="1" customWidth="1"/>
    <col min="12546" max="12546" width="24" style="1" customWidth="1"/>
    <col min="12547" max="12547" width="11.125" style="1" customWidth="1"/>
    <col min="12548" max="12548" width="11.625" style="1" customWidth="1"/>
    <col min="12549" max="12549" width="11.5" style="1" customWidth="1"/>
    <col min="12550" max="12550" width="11.375" style="1" customWidth="1"/>
    <col min="12551" max="12551" width="11.75" style="1" customWidth="1"/>
    <col min="12552" max="12554" width="11.375" style="1" customWidth="1"/>
    <col min="12555" max="12555" width="12.625" style="1" customWidth="1"/>
    <col min="12556" max="12800" width="9" style="1"/>
    <col min="12801" max="12801" width="5" style="1" customWidth="1"/>
    <col min="12802" max="12802" width="24" style="1" customWidth="1"/>
    <col min="12803" max="12803" width="11.125" style="1" customWidth="1"/>
    <col min="12804" max="12804" width="11.625" style="1" customWidth="1"/>
    <col min="12805" max="12805" width="11.5" style="1" customWidth="1"/>
    <col min="12806" max="12806" width="11.375" style="1" customWidth="1"/>
    <col min="12807" max="12807" width="11.75" style="1" customWidth="1"/>
    <col min="12808" max="12810" width="11.375" style="1" customWidth="1"/>
    <col min="12811" max="12811" width="12.625" style="1" customWidth="1"/>
    <col min="12812" max="13056" width="9" style="1"/>
    <col min="13057" max="13057" width="5" style="1" customWidth="1"/>
    <col min="13058" max="13058" width="24" style="1" customWidth="1"/>
    <col min="13059" max="13059" width="11.125" style="1" customWidth="1"/>
    <col min="13060" max="13060" width="11.625" style="1" customWidth="1"/>
    <col min="13061" max="13061" width="11.5" style="1" customWidth="1"/>
    <col min="13062" max="13062" width="11.375" style="1" customWidth="1"/>
    <col min="13063" max="13063" width="11.75" style="1" customWidth="1"/>
    <col min="13064" max="13066" width="11.375" style="1" customWidth="1"/>
    <col min="13067" max="13067" width="12.625" style="1" customWidth="1"/>
    <col min="13068" max="13312" width="9" style="1"/>
    <col min="13313" max="13313" width="5" style="1" customWidth="1"/>
    <col min="13314" max="13314" width="24" style="1" customWidth="1"/>
    <col min="13315" max="13315" width="11.125" style="1" customWidth="1"/>
    <col min="13316" max="13316" width="11.625" style="1" customWidth="1"/>
    <col min="13317" max="13317" width="11.5" style="1" customWidth="1"/>
    <col min="13318" max="13318" width="11.375" style="1" customWidth="1"/>
    <col min="13319" max="13319" width="11.75" style="1" customWidth="1"/>
    <col min="13320" max="13322" width="11.375" style="1" customWidth="1"/>
    <col min="13323" max="13323" width="12.625" style="1" customWidth="1"/>
    <col min="13324" max="13568" width="9" style="1"/>
    <col min="13569" max="13569" width="5" style="1" customWidth="1"/>
    <col min="13570" max="13570" width="24" style="1" customWidth="1"/>
    <col min="13571" max="13571" width="11.125" style="1" customWidth="1"/>
    <col min="13572" max="13572" width="11.625" style="1" customWidth="1"/>
    <col min="13573" max="13573" width="11.5" style="1" customWidth="1"/>
    <col min="13574" max="13574" width="11.375" style="1" customWidth="1"/>
    <col min="13575" max="13575" width="11.75" style="1" customWidth="1"/>
    <col min="13576" max="13578" width="11.375" style="1" customWidth="1"/>
    <col min="13579" max="13579" width="12.625" style="1" customWidth="1"/>
    <col min="13580" max="13824" width="9" style="1"/>
    <col min="13825" max="13825" width="5" style="1" customWidth="1"/>
    <col min="13826" max="13826" width="24" style="1" customWidth="1"/>
    <col min="13827" max="13827" width="11.125" style="1" customWidth="1"/>
    <col min="13828" max="13828" width="11.625" style="1" customWidth="1"/>
    <col min="13829" max="13829" width="11.5" style="1" customWidth="1"/>
    <col min="13830" max="13830" width="11.375" style="1" customWidth="1"/>
    <col min="13831" max="13831" width="11.75" style="1" customWidth="1"/>
    <col min="13832" max="13834" width="11.375" style="1" customWidth="1"/>
    <col min="13835" max="13835" width="12.625" style="1" customWidth="1"/>
    <col min="13836" max="14080" width="9" style="1"/>
    <col min="14081" max="14081" width="5" style="1" customWidth="1"/>
    <col min="14082" max="14082" width="24" style="1" customWidth="1"/>
    <col min="14083" max="14083" width="11.125" style="1" customWidth="1"/>
    <col min="14084" max="14084" width="11.625" style="1" customWidth="1"/>
    <col min="14085" max="14085" width="11.5" style="1" customWidth="1"/>
    <col min="14086" max="14086" width="11.375" style="1" customWidth="1"/>
    <col min="14087" max="14087" width="11.75" style="1" customWidth="1"/>
    <col min="14088" max="14090" width="11.375" style="1" customWidth="1"/>
    <col min="14091" max="14091" width="12.625" style="1" customWidth="1"/>
    <col min="14092" max="14336" width="9" style="1"/>
    <col min="14337" max="14337" width="5" style="1" customWidth="1"/>
    <col min="14338" max="14338" width="24" style="1" customWidth="1"/>
    <col min="14339" max="14339" width="11.125" style="1" customWidth="1"/>
    <col min="14340" max="14340" width="11.625" style="1" customWidth="1"/>
    <col min="14341" max="14341" width="11.5" style="1" customWidth="1"/>
    <col min="14342" max="14342" width="11.375" style="1" customWidth="1"/>
    <col min="14343" max="14343" width="11.75" style="1" customWidth="1"/>
    <col min="14344" max="14346" width="11.375" style="1" customWidth="1"/>
    <col min="14347" max="14347" width="12.625" style="1" customWidth="1"/>
    <col min="14348" max="14592" width="9" style="1"/>
    <col min="14593" max="14593" width="5" style="1" customWidth="1"/>
    <col min="14594" max="14594" width="24" style="1" customWidth="1"/>
    <col min="14595" max="14595" width="11.125" style="1" customWidth="1"/>
    <col min="14596" max="14596" width="11.625" style="1" customWidth="1"/>
    <col min="14597" max="14597" width="11.5" style="1" customWidth="1"/>
    <col min="14598" max="14598" width="11.375" style="1" customWidth="1"/>
    <col min="14599" max="14599" width="11.75" style="1" customWidth="1"/>
    <col min="14600" max="14602" width="11.375" style="1" customWidth="1"/>
    <col min="14603" max="14603" width="12.625" style="1" customWidth="1"/>
    <col min="14604" max="14848" width="9" style="1"/>
    <col min="14849" max="14849" width="5" style="1" customWidth="1"/>
    <col min="14850" max="14850" width="24" style="1" customWidth="1"/>
    <col min="14851" max="14851" width="11.125" style="1" customWidth="1"/>
    <col min="14852" max="14852" width="11.625" style="1" customWidth="1"/>
    <col min="14853" max="14853" width="11.5" style="1" customWidth="1"/>
    <col min="14854" max="14854" width="11.375" style="1" customWidth="1"/>
    <col min="14855" max="14855" width="11.75" style="1" customWidth="1"/>
    <col min="14856" max="14858" width="11.375" style="1" customWidth="1"/>
    <col min="14859" max="14859" width="12.625" style="1" customWidth="1"/>
    <col min="14860" max="15104" width="9" style="1"/>
    <col min="15105" max="15105" width="5" style="1" customWidth="1"/>
    <col min="15106" max="15106" width="24" style="1" customWidth="1"/>
    <col min="15107" max="15107" width="11.125" style="1" customWidth="1"/>
    <col min="15108" max="15108" width="11.625" style="1" customWidth="1"/>
    <col min="15109" max="15109" width="11.5" style="1" customWidth="1"/>
    <col min="15110" max="15110" width="11.375" style="1" customWidth="1"/>
    <col min="15111" max="15111" width="11.75" style="1" customWidth="1"/>
    <col min="15112" max="15114" width="11.375" style="1" customWidth="1"/>
    <col min="15115" max="15115" width="12.625" style="1" customWidth="1"/>
    <col min="15116" max="15360" width="9" style="1"/>
    <col min="15361" max="15361" width="5" style="1" customWidth="1"/>
    <col min="15362" max="15362" width="24" style="1" customWidth="1"/>
    <col min="15363" max="15363" width="11.125" style="1" customWidth="1"/>
    <col min="15364" max="15364" width="11.625" style="1" customWidth="1"/>
    <col min="15365" max="15365" width="11.5" style="1" customWidth="1"/>
    <col min="15366" max="15366" width="11.375" style="1" customWidth="1"/>
    <col min="15367" max="15367" width="11.75" style="1" customWidth="1"/>
    <col min="15368" max="15370" width="11.375" style="1" customWidth="1"/>
    <col min="15371" max="15371" width="12.625" style="1" customWidth="1"/>
    <col min="15372" max="15616" width="9" style="1"/>
    <col min="15617" max="15617" width="5" style="1" customWidth="1"/>
    <col min="15618" max="15618" width="24" style="1" customWidth="1"/>
    <col min="15619" max="15619" width="11.125" style="1" customWidth="1"/>
    <col min="15620" max="15620" width="11.625" style="1" customWidth="1"/>
    <col min="15621" max="15621" width="11.5" style="1" customWidth="1"/>
    <col min="15622" max="15622" width="11.375" style="1" customWidth="1"/>
    <col min="15623" max="15623" width="11.75" style="1" customWidth="1"/>
    <col min="15624" max="15626" width="11.375" style="1" customWidth="1"/>
    <col min="15627" max="15627" width="12.625" style="1" customWidth="1"/>
    <col min="15628" max="15872" width="9" style="1"/>
    <col min="15873" max="15873" width="5" style="1" customWidth="1"/>
    <col min="15874" max="15874" width="24" style="1" customWidth="1"/>
    <col min="15875" max="15875" width="11.125" style="1" customWidth="1"/>
    <col min="15876" max="15876" width="11.625" style="1" customWidth="1"/>
    <col min="15877" max="15877" width="11.5" style="1" customWidth="1"/>
    <col min="15878" max="15878" width="11.375" style="1" customWidth="1"/>
    <col min="15879" max="15879" width="11.75" style="1" customWidth="1"/>
    <col min="15880" max="15882" width="11.375" style="1" customWidth="1"/>
    <col min="15883" max="15883" width="12.625" style="1" customWidth="1"/>
    <col min="15884" max="16128" width="9" style="1"/>
    <col min="16129" max="16129" width="5" style="1" customWidth="1"/>
    <col min="16130" max="16130" width="24" style="1" customWidth="1"/>
    <col min="16131" max="16131" width="11.125" style="1" customWidth="1"/>
    <col min="16132" max="16132" width="11.625" style="1" customWidth="1"/>
    <col min="16133" max="16133" width="11.5" style="1" customWidth="1"/>
    <col min="16134" max="16134" width="11.375" style="1" customWidth="1"/>
    <col min="16135" max="16135" width="11.75" style="1" customWidth="1"/>
    <col min="16136" max="16138" width="11.375" style="1" customWidth="1"/>
    <col min="16139" max="16139" width="12.625" style="1" customWidth="1"/>
    <col min="16140" max="16384" width="9" style="1"/>
  </cols>
  <sheetData>
    <row r="1" spans="1:11" x14ac:dyDescent="0.3">
      <c r="C1" s="2"/>
      <c r="D1" s="2"/>
      <c r="G1" s="2"/>
      <c r="K1" s="1" t="s">
        <v>0</v>
      </c>
    </row>
    <row r="2" spans="1:11" x14ac:dyDescent="0.3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3.25" customHeight="1" x14ac:dyDescent="0.3">
      <c r="A4" s="63" t="s">
        <v>18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7.25" customHeight="1" x14ac:dyDescent="0.3">
      <c r="A5" s="64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63" customHeight="1" x14ac:dyDescent="0.3">
      <c r="A6" s="64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18.75" customHeight="1" x14ac:dyDescent="0.3">
      <c r="A7" s="59">
        <v>1</v>
      </c>
      <c r="B7" s="61" t="s">
        <v>19</v>
      </c>
      <c r="C7" s="58">
        <v>114000</v>
      </c>
      <c r="D7" s="58">
        <v>114000</v>
      </c>
      <c r="E7" s="59" t="s">
        <v>15</v>
      </c>
      <c r="F7" s="56" t="s">
        <v>20</v>
      </c>
      <c r="G7" s="58">
        <v>114000</v>
      </c>
      <c r="H7" s="56" t="s">
        <v>20</v>
      </c>
      <c r="I7" s="58">
        <v>114000</v>
      </c>
      <c r="J7" s="56" t="s">
        <v>16</v>
      </c>
      <c r="K7" s="56" t="s">
        <v>21</v>
      </c>
    </row>
    <row r="8" spans="1:11" ht="46.5" customHeight="1" x14ac:dyDescent="0.3">
      <c r="A8" s="59"/>
      <c r="B8" s="61"/>
      <c r="C8" s="58"/>
      <c r="D8" s="58"/>
      <c r="E8" s="59"/>
      <c r="F8" s="56"/>
      <c r="G8" s="58"/>
      <c r="H8" s="56"/>
      <c r="I8" s="58"/>
      <c r="J8" s="56"/>
      <c r="K8" s="56"/>
    </row>
    <row r="9" spans="1:11" ht="18.75" customHeight="1" x14ac:dyDescent="0.3">
      <c r="A9" s="59">
        <v>2</v>
      </c>
      <c r="B9" s="60" t="s">
        <v>22</v>
      </c>
      <c r="C9" s="58">
        <v>114000</v>
      </c>
      <c r="D9" s="58">
        <v>114000</v>
      </c>
      <c r="E9" s="59" t="s">
        <v>15</v>
      </c>
      <c r="F9" s="56" t="s">
        <v>23</v>
      </c>
      <c r="G9" s="58">
        <v>114000</v>
      </c>
      <c r="H9" s="56" t="s">
        <v>23</v>
      </c>
      <c r="I9" s="58">
        <v>114000</v>
      </c>
      <c r="J9" s="56" t="s">
        <v>16</v>
      </c>
      <c r="K9" s="56" t="s">
        <v>24</v>
      </c>
    </row>
    <row r="10" spans="1:11" ht="46.5" customHeight="1" x14ac:dyDescent="0.3">
      <c r="A10" s="59"/>
      <c r="B10" s="60"/>
      <c r="C10" s="58"/>
      <c r="D10" s="58"/>
      <c r="E10" s="59"/>
      <c r="F10" s="56"/>
      <c r="G10" s="58"/>
      <c r="H10" s="56"/>
      <c r="I10" s="58"/>
      <c r="J10" s="56"/>
      <c r="K10" s="56"/>
    </row>
    <row r="11" spans="1:11" ht="18.75" customHeight="1" x14ac:dyDescent="0.3">
      <c r="A11" s="59">
        <v>3</v>
      </c>
      <c r="B11" s="60" t="s">
        <v>25</v>
      </c>
      <c r="C11" s="58">
        <v>95602.3</v>
      </c>
      <c r="D11" s="58">
        <v>95602.3</v>
      </c>
      <c r="E11" s="59" t="s">
        <v>15</v>
      </c>
      <c r="F11" s="56" t="s">
        <v>26</v>
      </c>
      <c r="G11" s="58">
        <v>95602.3</v>
      </c>
      <c r="H11" s="56" t="s">
        <v>26</v>
      </c>
      <c r="I11" s="58">
        <v>95602.3</v>
      </c>
      <c r="J11" s="56" t="s">
        <v>16</v>
      </c>
      <c r="K11" s="56" t="s">
        <v>27</v>
      </c>
    </row>
    <row r="12" spans="1:11" ht="47.25" customHeight="1" x14ac:dyDescent="0.3">
      <c r="A12" s="59"/>
      <c r="B12" s="60"/>
      <c r="C12" s="58"/>
      <c r="D12" s="58"/>
      <c r="E12" s="59"/>
      <c r="F12" s="56"/>
      <c r="G12" s="58"/>
      <c r="H12" s="56"/>
      <c r="I12" s="58"/>
      <c r="J12" s="56"/>
      <c r="K12" s="56"/>
    </row>
    <row r="13" spans="1:11" ht="69" customHeight="1" x14ac:dyDescent="0.3">
      <c r="A13" s="13">
        <v>4</v>
      </c>
      <c r="B13" s="14" t="s">
        <v>28</v>
      </c>
      <c r="C13" s="15">
        <v>79500.86</v>
      </c>
      <c r="D13" s="15">
        <v>79500.86</v>
      </c>
      <c r="E13" s="13" t="s">
        <v>15</v>
      </c>
      <c r="F13" s="16" t="s">
        <v>26</v>
      </c>
      <c r="G13" s="15">
        <v>79500.86</v>
      </c>
      <c r="H13" s="16" t="s">
        <v>26</v>
      </c>
      <c r="I13" s="15">
        <v>79500.86</v>
      </c>
      <c r="J13" s="16" t="s">
        <v>16</v>
      </c>
      <c r="K13" s="16" t="s">
        <v>29</v>
      </c>
    </row>
    <row r="14" spans="1:11" ht="73.5" customHeight="1" x14ac:dyDescent="0.3">
      <c r="A14" s="13">
        <v>5</v>
      </c>
      <c r="B14" s="14" t="s">
        <v>30</v>
      </c>
      <c r="C14" s="15">
        <v>10063.4</v>
      </c>
      <c r="D14" s="15">
        <v>10063.4</v>
      </c>
      <c r="E14" s="13" t="s">
        <v>15</v>
      </c>
      <c r="F14" s="16" t="s">
        <v>26</v>
      </c>
      <c r="G14" s="15">
        <v>10063.4</v>
      </c>
      <c r="H14" s="16" t="s">
        <v>26</v>
      </c>
      <c r="I14" s="15">
        <v>10063.4</v>
      </c>
      <c r="J14" s="16" t="s">
        <v>16</v>
      </c>
      <c r="K14" s="16" t="s">
        <v>31</v>
      </c>
    </row>
    <row r="15" spans="1:11" ht="72" customHeight="1" x14ac:dyDescent="0.3">
      <c r="A15" s="13">
        <v>6</v>
      </c>
      <c r="B15" s="14" t="s">
        <v>32</v>
      </c>
      <c r="C15" s="15">
        <v>23145.82</v>
      </c>
      <c r="D15" s="15">
        <v>23145.82</v>
      </c>
      <c r="E15" s="13" t="s">
        <v>15</v>
      </c>
      <c r="F15" s="16" t="s">
        <v>26</v>
      </c>
      <c r="G15" s="15">
        <v>23145.82</v>
      </c>
      <c r="H15" s="16" t="s">
        <v>26</v>
      </c>
      <c r="I15" s="15">
        <v>23145.82</v>
      </c>
      <c r="J15" s="16" t="s">
        <v>16</v>
      </c>
      <c r="K15" s="16" t="s">
        <v>33</v>
      </c>
    </row>
    <row r="16" spans="1:11" ht="75" customHeight="1" x14ac:dyDescent="0.3">
      <c r="A16" s="13">
        <v>7</v>
      </c>
      <c r="B16" s="14" t="s">
        <v>34</v>
      </c>
      <c r="C16" s="15">
        <v>8050.72</v>
      </c>
      <c r="D16" s="15">
        <v>8050.72</v>
      </c>
      <c r="E16" s="13" t="s">
        <v>15</v>
      </c>
      <c r="F16" s="16" t="s">
        <v>26</v>
      </c>
      <c r="G16" s="15">
        <v>8050.72</v>
      </c>
      <c r="H16" s="16" t="s">
        <v>26</v>
      </c>
      <c r="I16" s="15">
        <v>8050.72</v>
      </c>
      <c r="J16" s="16" t="s">
        <v>16</v>
      </c>
      <c r="K16" s="16" t="s">
        <v>35</v>
      </c>
    </row>
    <row r="17" spans="1:15" ht="80.25" customHeight="1" x14ac:dyDescent="0.3">
      <c r="A17" s="13">
        <v>8</v>
      </c>
      <c r="B17" s="14" t="s">
        <v>36</v>
      </c>
      <c r="C17" s="15">
        <v>226426.5</v>
      </c>
      <c r="D17" s="15">
        <v>226426.5</v>
      </c>
      <c r="E17" s="13" t="s">
        <v>15</v>
      </c>
      <c r="F17" s="16" t="s">
        <v>26</v>
      </c>
      <c r="G17" s="15">
        <v>226426.5</v>
      </c>
      <c r="H17" s="16" t="s">
        <v>26</v>
      </c>
      <c r="I17" s="15">
        <v>226426.5</v>
      </c>
      <c r="J17" s="16" t="s">
        <v>16</v>
      </c>
      <c r="K17" s="16" t="s">
        <v>251</v>
      </c>
    </row>
    <row r="18" spans="1:15" ht="55.5" customHeight="1" x14ac:dyDescent="0.3">
      <c r="A18" s="13">
        <v>9</v>
      </c>
      <c r="B18" s="14" t="s">
        <v>37</v>
      </c>
      <c r="C18" s="15">
        <v>109691.06</v>
      </c>
      <c r="D18" s="15">
        <v>109691.06</v>
      </c>
      <c r="E18" s="13" t="s">
        <v>15</v>
      </c>
      <c r="F18" s="16" t="s">
        <v>26</v>
      </c>
      <c r="G18" s="15">
        <v>109691.06</v>
      </c>
      <c r="H18" s="16" t="s">
        <v>26</v>
      </c>
      <c r="I18" s="15">
        <v>109691.06</v>
      </c>
      <c r="J18" s="16" t="s">
        <v>16</v>
      </c>
      <c r="K18" s="16" t="s">
        <v>39</v>
      </c>
    </row>
    <row r="19" spans="1:15" ht="72" customHeight="1" x14ac:dyDescent="0.3">
      <c r="A19" s="13">
        <v>10</v>
      </c>
      <c r="B19" s="14" t="s">
        <v>38</v>
      </c>
      <c r="C19" s="15">
        <v>101640.34</v>
      </c>
      <c r="D19" s="15">
        <v>101640.34</v>
      </c>
      <c r="E19" s="13" t="s">
        <v>15</v>
      </c>
      <c r="F19" s="16" t="s">
        <v>26</v>
      </c>
      <c r="G19" s="15">
        <v>101640.34</v>
      </c>
      <c r="H19" s="16" t="s">
        <v>26</v>
      </c>
      <c r="I19" s="15">
        <v>101640.34</v>
      </c>
      <c r="J19" s="16" t="s">
        <v>16</v>
      </c>
      <c r="K19" s="16" t="s">
        <v>252</v>
      </c>
    </row>
    <row r="20" spans="1:15" ht="75.75" customHeight="1" x14ac:dyDescent="0.3">
      <c r="A20" s="13">
        <v>11</v>
      </c>
      <c r="B20" s="14" t="s">
        <v>40</v>
      </c>
      <c r="C20" s="15">
        <v>234477.22</v>
      </c>
      <c r="D20" s="15">
        <v>234477.22</v>
      </c>
      <c r="E20" s="13" t="s">
        <v>15</v>
      </c>
      <c r="F20" s="16" t="s">
        <v>26</v>
      </c>
      <c r="G20" s="15">
        <v>234477.22</v>
      </c>
      <c r="H20" s="16" t="s">
        <v>26</v>
      </c>
      <c r="I20" s="15">
        <v>234477.22</v>
      </c>
      <c r="J20" s="16" t="s">
        <v>16</v>
      </c>
      <c r="K20" s="16" t="s">
        <v>253</v>
      </c>
    </row>
    <row r="21" spans="1:15" ht="79.5" customHeight="1" x14ac:dyDescent="0.3">
      <c r="A21" s="13">
        <v>12</v>
      </c>
      <c r="B21" s="14" t="s">
        <v>41</v>
      </c>
      <c r="C21" s="15">
        <v>165039.76</v>
      </c>
      <c r="D21" s="15">
        <v>165039.76</v>
      </c>
      <c r="E21" s="13" t="s">
        <v>15</v>
      </c>
      <c r="F21" s="16" t="s">
        <v>26</v>
      </c>
      <c r="G21" s="15">
        <v>165039.76</v>
      </c>
      <c r="H21" s="16" t="s">
        <v>26</v>
      </c>
      <c r="I21" s="15">
        <v>165039.76</v>
      </c>
      <c r="J21" s="16" t="s">
        <v>16</v>
      </c>
      <c r="K21" s="16" t="s">
        <v>254</v>
      </c>
      <c r="O21" s="72">
        <f>D7+D9+D11+D13+D14+D15+D16+D17+D18+D19+D20+D21</f>
        <v>1281637.98</v>
      </c>
    </row>
    <row r="22" spans="1:15" ht="37.5" customHeight="1" x14ac:dyDescent="0.3">
      <c r="A22" s="4"/>
      <c r="B22" s="5"/>
      <c r="C22" s="6"/>
      <c r="D22" s="6"/>
      <c r="E22" s="4"/>
      <c r="F22" s="7"/>
      <c r="G22" s="8"/>
      <c r="H22" s="57"/>
      <c r="I22" s="57"/>
      <c r="J22" s="7"/>
      <c r="K22" s="7"/>
    </row>
    <row r="23" spans="1:15" x14ac:dyDescent="0.3">
      <c r="A23" s="3"/>
      <c r="C23" s="2"/>
      <c r="D23" s="2"/>
      <c r="F23" s="54" t="s">
        <v>255</v>
      </c>
      <c r="G23" s="54"/>
      <c r="H23" s="54"/>
      <c r="I23" s="54"/>
      <c r="J23" s="54" t="s">
        <v>258</v>
      </c>
      <c r="K23" s="54"/>
    </row>
    <row r="24" spans="1:15" x14ac:dyDescent="0.3">
      <c r="A24" s="3"/>
      <c r="B24" s="9"/>
      <c r="C24" s="9"/>
      <c r="D24" s="9"/>
      <c r="E24" s="9"/>
      <c r="F24" s="54" t="s">
        <v>257</v>
      </c>
      <c r="G24" s="54"/>
      <c r="H24" s="54"/>
      <c r="I24" s="54"/>
      <c r="J24" s="54" t="s">
        <v>256</v>
      </c>
      <c r="K24" s="54"/>
    </row>
    <row r="25" spans="1:15" x14ac:dyDescent="0.3">
      <c r="A25" s="3"/>
      <c r="F25" s="55">
        <v>244292</v>
      </c>
      <c r="G25" s="54"/>
      <c r="H25" s="55"/>
      <c r="I25" s="54"/>
      <c r="J25" s="55">
        <v>244292</v>
      </c>
      <c r="K25" s="54"/>
    </row>
    <row r="26" spans="1:15" ht="14.25" customHeight="1" x14ac:dyDescent="0.3">
      <c r="A26" s="3"/>
      <c r="H26" s="54"/>
      <c r="I26" s="54"/>
      <c r="J26" s="55"/>
      <c r="K26" s="54"/>
    </row>
    <row r="27" spans="1:15" x14ac:dyDescent="0.3">
      <c r="A27" s="3"/>
      <c r="J27" s="54"/>
      <c r="K27" s="54"/>
    </row>
    <row r="28" spans="1:15" ht="18" customHeight="1" x14ac:dyDescent="0.3">
      <c r="J28" s="54"/>
      <c r="K28" s="54"/>
    </row>
    <row r="29" spans="1:15" x14ac:dyDescent="0.3">
      <c r="J29" s="55"/>
      <c r="K29" s="54"/>
    </row>
  </sheetData>
  <mergeCells count="60">
    <mergeCell ref="H26:I26"/>
    <mergeCell ref="J26:K26"/>
    <mergeCell ref="J27:K27"/>
    <mergeCell ref="H25:I25"/>
    <mergeCell ref="J28:K28"/>
    <mergeCell ref="J29:K29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J7:J8"/>
    <mergeCell ref="A7:A8"/>
    <mergeCell ref="B7:B8"/>
    <mergeCell ref="C7:C8"/>
    <mergeCell ref="D7:D8"/>
    <mergeCell ref="E7:E8"/>
    <mergeCell ref="K7:K8"/>
    <mergeCell ref="A9:A10"/>
    <mergeCell ref="B9:B10"/>
    <mergeCell ref="C9:C10"/>
    <mergeCell ref="D9:D10"/>
    <mergeCell ref="E9:E10"/>
    <mergeCell ref="K9:K10"/>
    <mergeCell ref="F7:F8"/>
    <mergeCell ref="G7:G8"/>
    <mergeCell ref="H7:H8"/>
    <mergeCell ref="I7:I8"/>
    <mergeCell ref="F9:F10"/>
    <mergeCell ref="G9:G10"/>
    <mergeCell ref="H9:H10"/>
    <mergeCell ref="I9:I10"/>
    <mergeCell ref="J9:J10"/>
    <mergeCell ref="A11:A12"/>
    <mergeCell ref="B11:B12"/>
    <mergeCell ref="C11:C12"/>
    <mergeCell ref="D11:D12"/>
    <mergeCell ref="E11:E12"/>
    <mergeCell ref="F23:G23"/>
    <mergeCell ref="F24:G24"/>
    <mergeCell ref="F25:G25"/>
    <mergeCell ref="J11:J12"/>
    <mergeCell ref="K11:K12"/>
    <mergeCell ref="F11:F12"/>
    <mergeCell ref="H23:I23"/>
    <mergeCell ref="H24:I24"/>
    <mergeCell ref="H22:I22"/>
    <mergeCell ref="J24:K24"/>
    <mergeCell ref="G11:G12"/>
    <mergeCell ref="H11:H12"/>
    <mergeCell ref="I11:I12"/>
    <mergeCell ref="J25:K25"/>
    <mergeCell ref="J23:K23"/>
  </mergeCells>
  <phoneticPr fontId="4" type="noConversion"/>
  <pageMargins left="0.23622047244094491" right="0.23622047244094491" top="0.24" bottom="0.25" header="0.17" footer="0.1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4FE9-BBEE-480D-B895-5A30B8E49E37}">
  <dimension ref="A1:N57"/>
  <sheetViews>
    <sheetView topLeftCell="A43" workbookViewId="0">
      <selection activeCell="N46" sqref="N46"/>
    </sheetView>
  </sheetViews>
  <sheetFormatPr defaultRowHeight="18.75" x14ac:dyDescent="0.3"/>
  <cols>
    <col min="1" max="1" width="6.125" style="1" customWidth="1"/>
    <col min="2" max="2" width="22.375" style="1" customWidth="1"/>
    <col min="3" max="4" width="11.875" style="1" bestFit="1" customWidth="1"/>
    <col min="5" max="5" width="9" style="1"/>
    <col min="6" max="6" width="10.375" style="1" customWidth="1"/>
    <col min="7" max="7" width="11.875" style="1" bestFit="1" customWidth="1"/>
    <col min="8" max="8" width="10.625" style="1" customWidth="1"/>
    <col min="9" max="9" width="11.875" style="1" bestFit="1" customWidth="1"/>
    <col min="10" max="10" width="10.875" style="1" customWidth="1"/>
    <col min="11" max="11" width="13.5" style="1" customWidth="1"/>
    <col min="12" max="13" width="9" style="1"/>
    <col min="14" max="14" width="18.5" style="1" customWidth="1"/>
    <col min="15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121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2.5" customHeight="1" x14ac:dyDescent="0.3">
      <c r="A4" s="63" t="s">
        <v>122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75" customHeight="1" x14ac:dyDescent="0.3">
      <c r="A7" s="13">
        <v>1</v>
      </c>
      <c r="B7" s="14" t="s">
        <v>89</v>
      </c>
      <c r="C7" s="15">
        <v>22300</v>
      </c>
      <c r="D7" s="15">
        <v>22300</v>
      </c>
      <c r="E7" s="13" t="s">
        <v>15</v>
      </c>
      <c r="F7" s="16" t="s">
        <v>90</v>
      </c>
      <c r="G7" s="15">
        <v>22300</v>
      </c>
      <c r="H7" s="16" t="s">
        <v>90</v>
      </c>
      <c r="I7" s="15">
        <v>22300</v>
      </c>
      <c r="J7" s="16" t="s">
        <v>16</v>
      </c>
      <c r="K7" s="16" t="s">
        <v>91</v>
      </c>
    </row>
    <row r="8" spans="1:11" ht="75" customHeight="1" x14ac:dyDescent="0.3">
      <c r="A8" s="13">
        <v>2</v>
      </c>
      <c r="B8" s="14" t="s">
        <v>92</v>
      </c>
      <c r="C8" s="15">
        <v>7900</v>
      </c>
      <c r="D8" s="15">
        <v>7900</v>
      </c>
      <c r="E8" s="13" t="s">
        <v>15</v>
      </c>
      <c r="F8" s="16" t="s">
        <v>90</v>
      </c>
      <c r="G8" s="15">
        <v>7900</v>
      </c>
      <c r="H8" s="16" t="s">
        <v>90</v>
      </c>
      <c r="I8" s="15">
        <v>7900</v>
      </c>
      <c r="J8" s="16" t="s">
        <v>16</v>
      </c>
      <c r="K8" s="16" t="s">
        <v>93</v>
      </c>
    </row>
    <row r="9" spans="1:11" ht="75" customHeight="1" x14ac:dyDescent="0.3">
      <c r="A9" s="13">
        <v>3</v>
      </c>
      <c r="B9" s="14" t="s">
        <v>94</v>
      </c>
      <c r="C9" s="15">
        <v>7900</v>
      </c>
      <c r="D9" s="15">
        <v>7900</v>
      </c>
      <c r="E9" s="13" t="s">
        <v>15</v>
      </c>
      <c r="F9" s="16" t="s">
        <v>90</v>
      </c>
      <c r="G9" s="15">
        <v>7900</v>
      </c>
      <c r="H9" s="16" t="s">
        <v>90</v>
      </c>
      <c r="I9" s="15">
        <v>7900</v>
      </c>
      <c r="J9" s="16" t="s">
        <v>16</v>
      </c>
      <c r="K9" s="16" t="s">
        <v>95</v>
      </c>
    </row>
    <row r="10" spans="1:11" ht="75" customHeight="1" x14ac:dyDescent="0.3">
      <c r="A10" s="13">
        <v>4</v>
      </c>
      <c r="B10" s="14" t="s">
        <v>96</v>
      </c>
      <c r="C10" s="15">
        <v>9800</v>
      </c>
      <c r="D10" s="15">
        <v>9800</v>
      </c>
      <c r="E10" s="13" t="s">
        <v>15</v>
      </c>
      <c r="F10" s="16" t="s">
        <v>90</v>
      </c>
      <c r="G10" s="15">
        <v>9800</v>
      </c>
      <c r="H10" s="16" t="s">
        <v>90</v>
      </c>
      <c r="I10" s="15">
        <v>9800</v>
      </c>
      <c r="J10" s="16" t="s">
        <v>16</v>
      </c>
      <c r="K10" s="16" t="s">
        <v>97</v>
      </c>
    </row>
    <row r="11" spans="1:11" ht="75" customHeight="1" x14ac:dyDescent="0.3">
      <c r="A11" s="13">
        <v>5</v>
      </c>
      <c r="B11" s="14" t="s">
        <v>98</v>
      </c>
      <c r="C11" s="15">
        <v>4500</v>
      </c>
      <c r="D11" s="15">
        <v>4500</v>
      </c>
      <c r="E11" s="13" t="s">
        <v>15</v>
      </c>
      <c r="F11" s="16" t="s">
        <v>100</v>
      </c>
      <c r="G11" s="15">
        <v>4500</v>
      </c>
      <c r="H11" s="16" t="s">
        <v>100</v>
      </c>
      <c r="I11" s="15">
        <v>4500</v>
      </c>
      <c r="J11" s="16" t="s">
        <v>16</v>
      </c>
      <c r="K11" s="16" t="s">
        <v>99</v>
      </c>
    </row>
    <row r="12" spans="1:11" ht="75" customHeight="1" x14ac:dyDescent="0.3">
      <c r="A12" s="13">
        <v>6</v>
      </c>
      <c r="B12" s="14" t="s">
        <v>101</v>
      </c>
      <c r="C12" s="15">
        <v>25900</v>
      </c>
      <c r="D12" s="15">
        <v>25900</v>
      </c>
      <c r="E12" s="13" t="s">
        <v>15</v>
      </c>
      <c r="F12" s="16" t="s">
        <v>100</v>
      </c>
      <c r="G12" s="15">
        <v>25900</v>
      </c>
      <c r="H12" s="16" t="s">
        <v>100</v>
      </c>
      <c r="I12" s="15">
        <v>25900</v>
      </c>
      <c r="J12" s="16" t="s">
        <v>16</v>
      </c>
      <c r="K12" s="16" t="s">
        <v>104</v>
      </c>
    </row>
    <row r="13" spans="1:11" ht="75" customHeight="1" x14ac:dyDescent="0.3">
      <c r="A13" s="13">
        <v>7</v>
      </c>
      <c r="B13" s="14" t="s">
        <v>102</v>
      </c>
      <c r="C13" s="15">
        <v>7900</v>
      </c>
      <c r="D13" s="15">
        <v>7900</v>
      </c>
      <c r="E13" s="13" t="s">
        <v>15</v>
      </c>
      <c r="F13" s="16" t="s">
        <v>100</v>
      </c>
      <c r="G13" s="15">
        <v>7900</v>
      </c>
      <c r="H13" s="16" t="s">
        <v>100</v>
      </c>
      <c r="I13" s="15">
        <v>7900</v>
      </c>
      <c r="J13" s="16" t="s">
        <v>16</v>
      </c>
      <c r="K13" s="16" t="s">
        <v>103</v>
      </c>
    </row>
    <row r="14" spans="1:11" ht="75" customHeight="1" x14ac:dyDescent="0.3">
      <c r="A14" s="13">
        <v>8</v>
      </c>
      <c r="B14" s="14" t="s">
        <v>68</v>
      </c>
      <c r="C14" s="15">
        <v>700</v>
      </c>
      <c r="D14" s="15">
        <v>700</v>
      </c>
      <c r="E14" s="13" t="s">
        <v>15</v>
      </c>
      <c r="F14" s="16" t="s">
        <v>69</v>
      </c>
      <c r="G14" s="15">
        <v>700</v>
      </c>
      <c r="H14" s="16" t="s">
        <v>69</v>
      </c>
      <c r="I14" s="15">
        <v>700</v>
      </c>
      <c r="J14" s="16" t="s">
        <v>16</v>
      </c>
      <c r="K14" s="16" t="s">
        <v>70</v>
      </c>
    </row>
    <row r="15" spans="1:11" ht="117.75" customHeight="1" x14ac:dyDescent="0.3">
      <c r="A15" s="13">
        <v>9</v>
      </c>
      <c r="B15" s="14" t="s">
        <v>72</v>
      </c>
      <c r="C15" s="15">
        <v>39150</v>
      </c>
      <c r="D15" s="15">
        <v>39150</v>
      </c>
      <c r="E15" s="13" t="s">
        <v>15</v>
      </c>
      <c r="F15" s="16" t="s">
        <v>43</v>
      </c>
      <c r="G15" s="15">
        <v>39150</v>
      </c>
      <c r="H15" s="16" t="s">
        <v>43</v>
      </c>
      <c r="I15" s="15">
        <v>39150</v>
      </c>
      <c r="J15" s="16" t="s">
        <v>16</v>
      </c>
      <c r="K15" s="16" t="s">
        <v>71</v>
      </c>
    </row>
    <row r="16" spans="1:11" ht="75" customHeight="1" x14ac:dyDescent="0.3">
      <c r="A16" s="13">
        <v>10</v>
      </c>
      <c r="B16" s="14" t="s">
        <v>106</v>
      </c>
      <c r="C16" s="15">
        <v>23800</v>
      </c>
      <c r="D16" s="15">
        <v>23800</v>
      </c>
      <c r="E16" s="13" t="s">
        <v>15</v>
      </c>
      <c r="F16" s="16" t="s">
        <v>100</v>
      </c>
      <c r="G16" s="15">
        <v>23800</v>
      </c>
      <c r="H16" s="16" t="s">
        <v>100</v>
      </c>
      <c r="I16" s="15">
        <v>23800</v>
      </c>
      <c r="J16" s="16" t="s">
        <v>16</v>
      </c>
      <c r="K16" s="16" t="s">
        <v>107</v>
      </c>
    </row>
    <row r="17" spans="1:11" ht="75" customHeight="1" x14ac:dyDescent="0.3">
      <c r="A17" s="13">
        <v>11</v>
      </c>
      <c r="B17" s="14" t="s">
        <v>108</v>
      </c>
      <c r="C17" s="15">
        <v>23800</v>
      </c>
      <c r="D17" s="15">
        <v>23800</v>
      </c>
      <c r="E17" s="13" t="s">
        <v>15</v>
      </c>
      <c r="F17" s="16" t="s">
        <v>100</v>
      </c>
      <c r="G17" s="15">
        <v>23800</v>
      </c>
      <c r="H17" s="16" t="s">
        <v>100</v>
      </c>
      <c r="I17" s="15">
        <v>23800</v>
      </c>
      <c r="J17" s="16" t="s">
        <v>16</v>
      </c>
      <c r="K17" s="16" t="s">
        <v>109</v>
      </c>
    </row>
    <row r="18" spans="1:11" ht="75" customHeight="1" x14ac:dyDescent="0.3">
      <c r="A18" s="13">
        <v>12</v>
      </c>
      <c r="B18" s="14" t="s">
        <v>110</v>
      </c>
      <c r="C18" s="15">
        <v>6500</v>
      </c>
      <c r="D18" s="15">
        <v>6500</v>
      </c>
      <c r="E18" s="13" t="s">
        <v>15</v>
      </c>
      <c r="F18" s="16" t="s">
        <v>90</v>
      </c>
      <c r="G18" s="15">
        <v>6500</v>
      </c>
      <c r="H18" s="16" t="s">
        <v>90</v>
      </c>
      <c r="I18" s="15">
        <v>6500</v>
      </c>
      <c r="J18" s="16" t="s">
        <v>16</v>
      </c>
      <c r="K18" s="16" t="s">
        <v>111</v>
      </c>
    </row>
    <row r="19" spans="1:11" ht="75" customHeight="1" x14ac:dyDescent="0.3">
      <c r="A19" s="13">
        <v>13</v>
      </c>
      <c r="B19" s="14" t="s">
        <v>112</v>
      </c>
      <c r="C19" s="15">
        <v>4035</v>
      </c>
      <c r="D19" s="15">
        <v>4035</v>
      </c>
      <c r="E19" s="13" t="s">
        <v>15</v>
      </c>
      <c r="F19" s="16" t="s">
        <v>113</v>
      </c>
      <c r="G19" s="15">
        <v>4035</v>
      </c>
      <c r="H19" s="16" t="s">
        <v>113</v>
      </c>
      <c r="I19" s="15">
        <v>4035</v>
      </c>
      <c r="J19" s="16" t="s">
        <v>16</v>
      </c>
      <c r="K19" s="16" t="s">
        <v>114</v>
      </c>
    </row>
    <row r="20" spans="1:11" ht="75" customHeight="1" x14ac:dyDescent="0.3">
      <c r="A20" s="13">
        <v>14</v>
      </c>
      <c r="B20" s="14" t="s">
        <v>115</v>
      </c>
      <c r="C20" s="15">
        <v>15800</v>
      </c>
      <c r="D20" s="15">
        <v>15800</v>
      </c>
      <c r="E20" s="13" t="s">
        <v>15</v>
      </c>
      <c r="F20" s="16" t="s">
        <v>90</v>
      </c>
      <c r="G20" s="15">
        <v>15800</v>
      </c>
      <c r="H20" s="16" t="s">
        <v>90</v>
      </c>
      <c r="I20" s="15">
        <v>15800</v>
      </c>
      <c r="J20" s="16" t="s">
        <v>16</v>
      </c>
      <c r="K20" s="16" t="s">
        <v>116</v>
      </c>
    </row>
    <row r="21" spans="1:11" ht="75" customHeight="1" x14ac:dyDescent="0.3">
      <c r="A21" s="13">
        <v>15</v>
      </c>
      <c r="B21" s="14" t="s">
        <v>117</v>
      </c>
      <c r="C21" s="15">
        <v>9400</v>
      </c>
      <c r="D21" s="15">
        <v>9400</v>
      </c>
      <c r="E21" s="13" t="s">
        <v>15</v>
      </c>
      <c r="F21" s="16" t="s">
        <v>90</v>
      </c>
      <c r="G21" s="15">
        <v>9400</v>
      </c>
      <c r="H21" s="16" t="s">
        <v>90</v>
      </c>
      <c r="I21" s="15">
        <v>9400</v>
      </c>
      <c r="J21" s="16" t="s">
        <v>16</v>
      </c>
      <c r="K21" s="16" t="s">
        <v>118</v>
      </c>
    </row>
    <row r="22" spans="1:11" ht="75" customHeight="1" x14ac:dyDescent="0.3">
      <c r="A22" s="13">
        <v>16</v>
      </c>
      <c r="B22" s="14" t="s">
        <v>119</v>
      </c>
      <c r="C22" s="15">
        <v>5000</v>
      </c>
      <c r="D22" s="15">
        <v>5000</v>
      </c>
      <c r="E22" s="13" t="s">
        <v>15</v>
      </c>
      <c r="F22" s="16" t="s">
        <v>100</v>
      </c>
      <c r="G22" s="15">
        <v>5000</v>
      </c>
      <c r="H22" s="16" t="s">
        <v>100</v>
      </c>
      <c r="I22" s="15">
        <v>5000</v>
      </c>
      <c r="J22" s="16" t="s">
        <v>16</v>
      </c>
      <c r="K22" s="16" t="s">
        <v>120</v>
      </c>
    </row>
    <row r="23" spans="1:11" ht="99.75" customHeight="1" x14ac:dyDescent="0.3">
      <c r="A23" s="13">
        <v>17</v>
      </c>
      <c r="B23" s="14" t="s">
        <v>73</v>
      </c>
      <c r="C23" s="15">
        <v>39250</v>
      </c>
      <c r="D23" s="15">
        <v>39250</v>
      </c>
      <c r="E23" s="13" t="s">
        <v>15</v>
      </c>
      <c r="F23" s="16" t="s">
        <v>74</v>
      </c>
      <c r="G23" s="15">
        <v>39250</v>
      </c>
      <c r="H23" s="16" t="s">
        <v>74</v>
      </c>
      <c r="I23" s="15">
        <v>39250</v>
      </c>
      <c r="J23" s="16" t="s">
        <v>16</v>
      </c>
      <c r="K23" s="16" t="s">
        <v>75</v>
      </c>
    </row>
    <row r="24" spans="1:11" ht="65.25" customHeight="1" x14ac:dyDescent="0.3">
      <c r="A24" s="13">
        <v>18</v>
      </c>
      <c r="B24" s="14" t="s">
        <v>76</v>
      </c>
      <c r="C24" s="15">
        <v>600</v>
      </c>
      <c r="D24" s="15">
        <v>600</v>
      </c>
      <c r="E24" s="13" t="s">
        <v>15</v>
      </c>
      <c r="F24" s="16" t="s">
        <v>77</v>
      </c>
      <c r="G24" s="15">
        <v>600</v>
      </c>
      <c r="H24" s="16" t="s">
        <v>77</v>
      </c>
      <c r="I24" s="15">
        <v>600</v>
      </c>
      <c r="J24" s="16" t="s">
        <v>16</v>
      </c>
      <c r="K24" s="16" t="s">
        <v>78</v>
      </c>
    </row>
    <row r="25" spans="1:11" ht="80.25" customHeight="1" x14ac:dyDescent="0.3">
      <c r="A25" s="13">
        <v>19</v>
      </c>
      <c r="B25" s="14" t="s">
        <v>79</v>
      </c>
      <c r="C25" s="15">
        <v>49705</v>
      </c>
      <c r="D25" s="15">
        <v>49705</v>
      </c>
      <c r="E25" s="13" t="s">
        <v>15</v>
      </c>
      <c r="F25" s="16" t="s">
        <v>80</v>
      </c>
      <c r="G25" s="15">
        <v>49705</v>
      </c>
      <c r="H25" s="16" t="s">
        <v>80</v>
      </c>
      <c r="I25" s="15">
        <v>49705</v>
      </c>
      <c r="J25" s="16" t="s">
        <v>16</v>
      </c>
      <c r="K25" s="16" t="s">
        <v>81</v>
      </c>
    </row>
    <row r="26" spans="1:11" ht="64.5" customHeight="1" x14ac:dyDescent="0.3">
      <c r="A26" s="13">
        <v>20</v>
      </c>
      <c r="B26" s="14" t="s">
        <v>82</v>
      </c>
      <c r="C26" s="15">
        <v>1690</v>
      </c>
      <c r="D26" s="15">
        <v>1690</v>
      </c>
      <c r="E26" s="13" t="s">
        <v>15</v>
      </c>
      <c r="F26" s="16" t="s">
        <v>83</v>
      </c>
      <c r="G26" s="15">
        <v>1690</v>
      </c>
      <c r="H26" s="16" t="s">
        <v>83</v>
      </c>
      <c r="I26" s="15">
        <v>1690</v>
      </c>
      <c r="J26" s="16" t="s">
        <v>16</v>
      </c>
      <c r="K26" s="16" t="s">
        <v>84</v>
      </c>
    </row>
    <row r="27" spans="1:11" ht="76.5" customHeight="1" x14ac:dyDescent="0.3">
      <c r="A27" s="13">
        <v>21</v>
      </c>
      <c r="B27" s="14" t="s">
        <v>85</v>
      </c>
      <c r="C27" s="15">
        <v>4955</v>
      </c>
      <c r="D27" s="15">
        <v>4955</v>
      </c>
      <c r="E27" s="13" t="s">
        <v>15</v>
      </c>
      <c r="F27" s="16" t="s">
        <v>86</v>
      </c>
      <c r="G27" s="15">
        <v>4955</v>
      </c>
      <c r="H27" s="16" t="s">
        <v>86</v>
      </c>
      <c r="I27" s="15">
        <v>4955</v>
      </c>
      <c r="J27" s="16" t="s">
        <v>16</v>
      </c>
      <c r="K27" s="16" t="s">
        <v>87</v>
      </c>
    </row>
    <row r="28" spans="1:11" ht="69" customHeight="1" x14ac:dyDescent="0.3">
      <c r="A28" s="13">
        <v>22</v>
      </c>
      <c r="B28" s="14" t="s">
        <v>44</v>
      </c>
      <c r="C28" s="15">
        <v>14000</v>
      </c>
      <c r="D28" s="15">
        <v>14000</v>
      </c>
      <c r="E28" s="13" t="s">
        <v>15</v>
      </c>
      <c r="F28" s="16" t="s">
        <v>45</v>
      </c>
      <c r="G28" s="15">
        <v>14000</v>
      </c>
      <c r="H28" s="16" t="s">
        <v>45</v>
      </c>
      <c r="I28" s="15">
        <v>14000</v>
      </c>
      <c r="J28" s="16" t="s">
        <v>16</v>
      </c>
      <c r="K28" s="16" t="s">
        <v>46</v>
      </c>
    </row>
    <row r="29" spans="1:11" ht="69" customHeight="1" x14ac:dyDescent="0.3">
      <c r="A29" s="13">
        <v>23</v>
      </c>
      <c r="B29" s="14" t="s">
        <v>123</v>
      </c>
      <c r="C29" s="15">
        <v>11400</v>
      </c>
      <c r="D29" s="15">
        <v>11400</v>
      </c>
      <c r="E29" s="13" t="s">
        <v>15</v>
      </c>
      <c r="F29" s="16" t="s">
        <v>90</v>
      </c>
      <c r="G29" s="15">
        <v>11400</v>
      </c>
      <c r="H29" s="16" t="s">
        <v>90</v>
      </c>
      <c r="I29" s="15">
        <v>11400</v>
      </c>
      <c r="J29" s="16" t="s">
        <v>16</v>
      </c>
      <c r="K29" s="16" t="s">
        <v>124</v>
      </c>
    </row>
    <row r="30" spans="1:11" ht="69" customHeight="1" x14ac:dyDescent="0.3">
      <c r="A30" s="13">
        <v>24</v>
      </c>
      <c r="B30" s="14" t="s">
        <v>125</v>
      </c>
      <c r="C30" s="15">
        <v>6320</v>
      </c>
      <c r="D30" s="15">
        <v>6320</v>
      </c>
      <c r="E30" s="13" t="s">
        <v>15</v>
      </c>
      <c r="F30" s="16" t="s">
        <v>83</v>
      </c>
      <c r="G30" s="15">
        <v>6320</v>
      </c>
      <c r="H30" s="16" t="s">
        <v>83</v>
      </c>
      <c r="I30" s="15">
        <v>6320</v>
      </c>
      <c r="J30" s="16" t="s">
        <v>16</v>
      </c>
      <c r="K30" s="16" t="s">
        <v>126</v>
      </c>
    </row>
    <row r="31" spans="1:11" ht="69" customHeight="1" x14ac:dyDescent="0.3">
      <c r="A31" s="13">
        <v>25</v>
      </c>
      <c r="B31" s="14" t="s">
        <v>47</v>
      </c>
      <c r="C31" s="15">
        <v>129000</v>
      </c>
      <c r="D31" s="15">
        <v>129000</v>
      </c>
      <c r="E31" s="13" t="s">
        <v>15</v>
      </c>
      <c r="F31" s="16" t="s">
        <v>45</v>
      </c>
      <c r="G31" s="15">
        <v>129000</v>
      </c>
      <c r="H31" s="16" t="s">
        <v>45</v>
      </c>
      <c r="I31" s="15">
        <v>129000</v>
      </c>
      <c r="J31" s="16" t="s">
        <v>16</v>
      </c>
      <c r="K31" s="16" t="s">
        <v>48</v>
      </c>
    </row>
    <row r="32" spans="1:11" ht="69" customHeight="1" x14ac:dyDescent="0.3">
      <c r="A32" s="13">
        <v>26</v>
      </c>
      <c r="B32" s="14" t="s">
        <v>49</v>
      </c>
      <c r="C32" s="15">
        <v>115000</v>
      </c>
      <c r="D32" s="15">
        <v>115000</v>
      </c>
      <c r="E32" s="13" t="s">
        <v>15</v>
      </c>
      <c r="F32" s="16" t="s">
        <v>45</v>
      </c>
      <c r="G32" s="15">
        <v>115000</v>
      </c>
      <c r="H32" s="16" t="s">
        <v>45</v>
      </c>
      <c r="I32" s="15">
        <v>115000</v>
      </c>
      <c r="J32" s="16" t="s">
        <v>16</v>
      </c>
      <c r="K32" s="16" t="s">
        <v>50</v>
      </c>
    </row>
    <row r="33" spans="1:14" ht="87" customHeight="1" x14ac:dyDescent="0.3">
      <c r="A33" s="13">
        <v>27</v>
      </c>
      <c r="B33" s="14" t="s">
        <v>136</v>
      </c>
      <c r="C33" s="15">
        <v>95000</v>
      </c>
      <c r="D33" s="15">
        <v>95000</v>
      </c>
      <c r="E33" s="13" t="s">
        <v>15</v>
      </c>
      <c r="F33" s="16" t="s">
        <v>45</v>
      </c>
      <c r="G33" s="15">
        <v>95000</v>
      </c>
      <c r="H33" s="16" t="s">
        <v>45</v>
      </c>
      <c r="I33" s="15">
        <v>95000</v>
      </c>
      <c r="J33" s="16" t="s">
        <v>16</v>
      </c>
      <c r="K33" s="16" t="s">
        <v>137</v>
      </c>
    </row>
    <row r="34" spans="1:14" ht="135" customHeight="1" x14ac:dyDescent="0.3">
      <c r="A34" s="13">
        <v>28</v>
      </c>
      <c r="B34" s="14" t="s">
        <v>134</v>
      </c>
      <c r="C34" s="15">
        <v>35080</v>
      </c>
      <c r="D34" s="15">
        <v>35080</v>
      </c>
      <c r="E34" s="13" t="s">
        <v>15</v>
      </c>
      <c r="F34" s="16" t="s">
        <v>43</v>
      </c>
      <c r="G34" s="15">
        <v>35080</v>
      </c>
      <c r="H34" s="16" t="s">
        <v>43</v>
      </c>
      <c r="I34" s="15">
        <v>35080</v>
      </c>
      <c r="J34" s="16" t="s">
        <v>16</v>
      </c>
      <c r="K34" s="16" t="s">
        <v>135</v>
      </c>
    </row>
    <row r="35" spans="1:14" ht="135" customHeight="1" x14ac:dyDescent="0.3">
      <c r="A35" s="13">
        <v>29</v>
      </c>
      <c r="B35" s="14" t="s">
        <v>138</v>
      </c>
      <c r="C35" s="15">
        <v>18000</v>
      </c>
      <c r="D35" s="15">
        <v>18000</v>
      </c>
      <c r="E35" s="13" t="s">
        <v>15</v>
      </c>
      <c r="F35" s="16" t="s">
        <v>139</v>
      </c>
      <c r="G35" s="15">
        <v>18000</v>
      </c>
      <c r="H35" s="16" t="s">
        <v>139</v>
      </c>
      <c r="I35" s="15">
        <v>18000</v>
      </c>
      <c r="J35" s="16" t="s">
        <v>16</v>
      </c>
      <c r="K35" s="16" t="s">
        <v>140</v>
      </c>
    </row>
    <row r="36" spans="1:14" ht="114.75" customHeight="1" x14ac:dyDescent="0.3">
      <c r="A36" s="13">
        <v>30</v>
      </c>
      <c r="B36" s="14" t="s">
        <v>127</v>
      </c>
      <c r="C36" s="15">
        <v>9477</v>
      </c>
      <c r="D36" s="15">
        <v>9477</v>
      </c>
      <c r="E36" s="13" t="s">
        <v>15</v>
      </c>
      <c r="F36" s="16" t="s">
        <v>128</v>
      </c>
      <c r="G36" s="15">
        <v>9477</v>
      </c>
      <c r="H36" s="16" t="s">
        <v>128</v>
      </c>
      <c r="I36" s="15">
        <v>9477</v>
      </c>
      <c r="J36" s="16" t="s">
        <v>16</v>
      </c>
      <c r="K36" s="16" t="s">
        <v>129</v>
      </c>
    </row>
    <row r="37" spans="1:14" ht="81.75" customHeight="1" x14ac:dyDescent="0.3">
      <c r="A37" s="13">
        <v>31</v>
      </c>
      <c r="B37" s="14" t="s">
        <v>51</v>
      </c>
      <c r="C37" s="15">
        <v>490000</v>
      </c>
      <c r="D37" s="15">
        <v>490000</v>
      </c>
      <c r="E37" s="13" t="s">
        <v>15</v>
      </c>
      <c r="F37" s="16" t="s">
        <v>52</v>
      </c>
      <c r="G37" s="15">
        <v>490000</v>
      </c>
      <c r="H37" s="16" t="s">
        <v>52</v>
      </c>
      <c r="I37" s="15">
        <v>490000</v>
      </c>
      <c r="J37" s="16" t="s">
        <v>16</v>
      </c>
      <c r="K37" s="16" t="s">
        <v>53</v>
      </c>
    </row>
    <row r="38" spans="1:14" ht="81" customHeight="1" x14ac:dyDescent="0.3">
      <c r="A38" s="13">
        <v>32</v>
      </c>
      <c r="B38" s="14" t="s">
        <v>54</v>
      </c>
      <c r="C38" s="15">
        <v>492000</v>
      </c>
      <c r="D38" s="15">
        <v>492000</v>
      </c>
      <c r="E38" s="13" t="s">
        <v>15</v>
      </c>
      <c r="F38" s="16" t="s">
        <v>52</v>
      </c>
      <c r="G38" s="15">
        <v>492000</v>
      </c>
      <c r="H38" s="16" t="s">
        <v>52</v>
      </c>
      <c r="I38" s="15">
        <v>492000</v>
      </c>
      <c r="J38" s="16" t="s">
        <v>16</v>
      </c>
      <c r="K38" s="16" t="s">
        <v>55</v>
      </c>
    </row>
    <row r="39" spans="1:14" ht="69" customHeight="1" x14ac:dyDescent="0.3">
      <c r="A39" s="13">
        <v>33</v>
      </c>
      <c r="B39" s="14" t="s">
        <v>56</v>
      </c>
      <c r="C39" s="15">
        <v>490000</v>
      </c>
      <c r="D39" s="15">
        <v>490000</v>
      </c>
      <c r="E39" s="13" t="s">
        <v>15</v>
      </c>
      <c r="F39" s="16" t="s">
        <v>52</v>
      </c>
      <c r="G39" s="15">
        <v>490000</v>
      </c>
      <c r="H39" s="16" t="s">
        <v>52</v>
      </c>
      <c r="I39" s="15">
        <v>490000</v>
      </c>
      <c r="J39" s="16" t="s">
        <v>16</v>
      </c>
      <c r="K39" s="16" t="s">
        <v>57</v>
      </c>
    </row>
    <row r="40" spans="1:14" ht="75" customHeight="1" x14ac:dyDescent="0.3">
      <c r="A40" s="13">
        <v>34</v>
      </c>
      <c r="B40" s="14" t="s">
        <v>58</v>
      </c>
      <c r="C40" s="15">
        <v>494000</v>
      </c>
      <c r="D40" s="15">
        <v>494000</v>
      </c>
      <c r="E40" s="13" t="s">
        <v>15</v>
      </c>
      <c r="F40" s="16" t="s">
        <v>52</v>
      </c>
      <c r="G40" s="15">
        <v>494000</v>
      </c>
      <c r="H40" s="16" t="s">
        <v>52</v>
      </c>
      <c r="I40" s="15">
        <v>494000</v>
      </c>
      <c r="J40" s="16" t="s">
        <v>16</v>
      </c>
      <c r="K40" s="16" t="s">
        <v>59</v>
      </c>
    </row>
    <row r="41" spans="1:14" ht="96.75" customHeight="1" x14ac:dyDescent="0.3">
      <c r="A41" s="13">
        <v>35</v>
      </c>
      <c r="B41" s="14" t="s">
        <v>60</v>
      </c>
      <c r="C41" s="15">
        <v>325000</v>
      </c>
      <c r="D41" s="15">
        <v>325000</v>
      </c>
      <c r="E41" s="13" t="s">
        <v>15</v>
      </c>
      <c r="F41" s="16" t="s">
        <v>52</v>
      </c>
      <c r="G41" s="15">
        <v>325000</v>
      </c>
      <c r="H41" s="16" t="s">
        <v>52</v>
      </c>
      <c r="I41" s="15">
        <v>325000</v>
      </c>
      <c r="J41" s="16" t="s">
        <v>16</v>
      </c>
      <c r="K41" s="16" t="s">
        <v>61</v>
      </c>
    </row>
    <row r="42" spans="1:14" ht="82.5" customHeight="1" x14ac:dyDescent="0.3">
      <c r="A42" s="13">
        <v>36</v>
      </c>
      <c r="B42" s="14" t="s">
        <v>62</v>
      </c>
      <c r="C42" s="15">
        <v>494000</v>
      </c>
      <c r="D42" s="15">
        <v>494000</v>
      </c>
      <c r="E42" s="13" t="s">
        <v>15</v>
      </c>
      <c r="F42" s="16" t="s">
        <v>52</v>
      </c>
      <c r="G42" s="15">
        <v>494000</v>
      </c>
      <c r="H42" s="16" t="s">
        <v>52</v>
      </c>
      <c r="I42" s="15">
        <v>494000</v>
      </c>
      <c r="J42" s="16" t="s">
        <v>16</v>
      </c>
      <c r="K42" s="16" t="s">
        <v>63</v>
      </c>
    </row>
    <row r="43" spans="1:14" ht="88.5" customHeight="1" x14ac:dyDescent="0.3">
      <c r="A43" s="13">
        <v>37</v>
      </c>
      <c r="B43" s="14" t="s">
        <v>67</v>
      </c>
      <c r="C43" s="15">
        <v>464000</v>
      </c>
      <c r="D43" s="15">
        <v>464000</v>
      </c>
      <c r="E43" s="13" t="s">
        <v>15</v>
      </c>
      <c r="F43" s="16" t="s">
        <v>52</v>
      </c>
      <c r="G43" s="15">
        <v>464000</v>
      </c>
      <c r="H43" s="16" t="s">
        <v>52</v>
      </c>
      <c r="I43" s="15">
        <v>464000</v>
      </c>
      <c r="J43" s="16" t="s">
        <v>16</v>
      </c>
      <c r="K43" s="16" t="s">
        <v>64</v>
      </c>
    </row>
    <row r="44" spans="1:14" ht="88.5" customHeight="1" x14ac:dyDescent="0.3">
      <c r="A44" s="13">
        <v>38</v>
      </c>
      <c r="B44" s="14" t="s">
        <v>65</v>
      </c>
      <c r="C44" s="15">
        <v>253000</v>
      </c>
      <c r="D44" s="15">
        <v>253000</v>
      </c>
      <c r="E44" s="13" t="s">
        <v>15</v>
      </c>
      <c r="F44" s="16" t="s">
        <v>52</v>
      </c>
      <c r="G44" s="15">
        <v>253000</v>
      </c>
      <c r="H44" s="16" t="s">
        <v>52</v>
      </c>
      <c r="I44" s="15">
        <v>253000</v>
      </c>
      <c r="J44" s="16" t="s">
        <v>16</v>
      </c>
      <c r="K44" s="16" t="s">
        <v>66</v>
      </c>
    </row>
    <row r="45" spans="1:14" ht="75" x14ac:dyDescent="0.3">
      <c r="A45" s="13">
        <v>39</v>
      </c>
      <c r="B45" s="20" t="s">
        <v>141</v>
      </c>
      <c r="C45" s="15">
        <v>57000</v>
      </c>
      <c r="D45" s="15">
        <v>57000</v>
      </c>
      <c r="E45" s="13" t="s">
        <v>15</v>
      </c>
      <c r="F45" s="16" t="s">
        <v>52</v>
      </c>
      <c r="G45" s="15">
        <v>57000</v>
      </c>
      <c r="H45" s="16" t="s">
        <v>52</v>
      </c>
      <c r="I45" s="15">
        <v>57000</v>
      </c>
      <c r="J45" s="16" t="s">
        <v>16</v>
      </c>
      <c r="K45" s="16" t="s">
        <v>142</v>
      </c>
      <c r="N45" s="72">
        <f>D7+D8+D9+D10+D11+D12+D13+D14+D15+D16+D17+D18+D19+D20+D21+D22+D23+D24+D25+D26+D27+D28+D29+D30+D31+D32+D33+D34+D35+D36+D37+D38+D39+D40+D41+D42+D43+D44+D45</f>
        <v>4302862</v>
      </c>
    </row>
    <row r="46" spans="1:14" x14ac:dyDescent="0.3">
      <c r="A46" s="4"/>
      <c r="B46" s="29"/>
      <c r="C46" s="6"/>
      <c r="D46" s="6"/>
      <c r="E46" s="4"/>
      <c r="F46" s="7"/>
      <c r="G46" s="8"/>
      <c r="H46" s="28"/>
      <c r="I46" s="6"/>
      <c r="J46" s="7"/>
      <c r="K46" s="7"/>
    </row>
    <row r="47" spans="1:14" ht="17.25" customHeight="1" x14ac:dyDescent="0.3">
      <c r="A47" s="11"/>
      <c r="B47" s="30"/>
      <c r="C47" s="8"/>
      <c r="D47" s="8"/>
      <c r="E47" s="11"/>
      <c r="F47" s="7"/>
      <c r="G47" s="8"/>
      <c r="H47" s="7"/>
      <c r="I47" s="8"/>
      <c r="J47" s="7"/>
      <c r="K47" s="7"/>
    </row>
    <row r="48" spans="1:14" ht="17.25" customHeight="1" x14ac:dyDescent="0.3">
      <c r="A48" s="11"/>
      <c r="B48" s="30"/>
      <c r="C48" s="8"/>
      <c r="D48" s="8"/>
      <c r="E48" s="11"/>
      <c r="F48" s="7"/>
      <c r="G48" s="8"/>
      <c r="H48" s="7"/>
      <c r="I48" s="8"/>
      <c r="J48" s="7"/>
      <c r="K48" s="7"/>
    </row>
    <row r="49" spans="1:11" ht="17.25" customHeight="1" x14ac:dyDescent="0.3">
      <c r="A49" s="11"/>
      <c r="B49" s="31"/>
      <c r="C49" s="8"/>
      <c r="D49" s="8"/>
      <c r="E49" s="11"/>
      <c r="F49" s="54" t="s">
        <v>255</v>
      </c>
      <c r="G49" s="54"/>
      <c r="H49" s="69"/>
      <c r="I49" s="69"/>
      <c r="J49" s="54" t="s">
        <v>258</v>
      </c>
      <c r="K49" s="54"/>
    </row>
    <row r="50" spans="1:11" x14ac:dyDescent="0.3">
      <c r="A50" s="3"/>
      <c r="C50" s="2"/>
      <c r="D50" s="2"/>
      <c r="E50" s="3"/>
      <c r="F50" s="54" t="s">
        <v>257</v>
      </c>
      <c r="G50" s="54"/>
      <c r="H50" s="54"/>
      <c r="I50" s="54"/>
      <c r="J50" s="54" t="s">
        <v>256</v>
      </c>
      <c r="K50" s="54"/>
    </row>
    <row r="51" spans="1:11" x14ac:dyDescent="0.3">
      <c r="A51" s="3"/>
      <c r="B51" s="9"/>
      <c r="C51" s="9"/>
      <c r="D51" s="9"/>
      <c r="E51" s="9"/>
      <c r="F51" s="55">
        <v>25174</v>
      </c>
      <c r="G51" s="54"/>
      <c r="H51" s="54"/>
      <c r="I51" s="54"/>
      <c r="J51" s="55">
        <v>25174</v>
      </c>
      <c r="K51" s="54"/>
    </row>
    <row r="52" spans="1:11" x14ac:dyDescent="0.3">
      <c r="A52" s="3"/>
      <c r="C52" s="10"/>
      <c r="D52" s="10"/>
      <c r="E52" s="3"/>
      <c r="G52" s="10"/>
      <c r="H52" s="55"/>
      <c r="I52" s="54"/>
    </row>
    <row r="53" spans="1:11" x14ac:dyDescent="0.3">
      <c r="A53" s="3"/>
      <c r="C53" s="10"/>
      <c r="D53" s="10"/>
      <c r="E53" s="3"/>
      <c r="G53" s="10"/>
      <c r="H53" s="54"/>
      <c r="I53" s="54"/>
      <c r="J53" s="54"/>
      <c r="K53" s="54"/>
    </row>
    <row r="54" spans="1:11" x14ac:dyDescent="0.3">
      <c r="A54" s="3"/>
      <c r="C54" s="10"/>
      <c r="D54" s="10"/>
      <c r="E54" s="3"/>
      <c r="G54" s="10"/>
      <c r="J54" s="54"/>
      <c r="K54" s="54"/>
    </row>
    <row r="55" spans="1:11" x14ac:dyDescent="0.3">
      <c r="C55" s="10"/>
      <c r="D55" s="10"/>
      <c r="E55" s="3"/>
      <c r="G55" s="10"/>
      <c r="J55" s="54"/>
      <c r="K55" s="54"/>
    </row>
    <row r="56" spans="1:11" x14ac:dyDescent="0.3">
      <c r="C56" s="10"/>
      <c r="D56" s="10"/>
      <c r="E56" s="3"/>
      <c r="G56" s="10"/>
      <c r="J56" s="55"/>
      <c r="K56" s="54"/>
    </row>
    <row r="57" spans="1:11" x14ac:dyDescent="0.3">
      <c r="C57" s="10"/>
      <c r="D57" s="10"/>
      <c r="E57" s="3"/>
      <c r="G57" s="10"/>
    </row>
  </sheetData>
  <mergeCells count="27">
    <mergeCell ref="J56:K56"/>
    <mergeCell ref="F49:G49"/>
    <mergeCell ref="F50:G50"/>
    <mergeCell ref="F51:G51"/>
    <mergeCell ref="J49:K49"/>
    <mergeCell ref="J50:K50"/>
    <mergeCell ref="J51:K51"/>
    <mergeCell ref="H51:I51"/>
    <mergeCell ref="H52:I52"/>
    <mergeCell ref="H53:I53"/>
    <mergeCell ref="J53:K53"/>
    <mergeCell ref="J54:K54"/>
    <mergeCell ref="J55:K55"/>
    <mergeCell ref="H49:I49"/>
    <mergeCell ref="H50:I50"/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23622047244094491" right="0.23622047244094491" top="0.23622047244094491" bottom="0.19685039370078741" header="0.15748031496062992" footer="0.1574803149606299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EBB2-EC03-4B25-A1E1-3E0FEE6C6A5D}">
  <dimension ref="A1:M25"/>
  <sheetViews>
    <sheetView topLeftCell="A16" workbookViewId="0">
      <selection activeCell="M17" sqref="M17"/>
    </sheetView>
  </sheetViews>
  <sheetFormatPr defaultRowHeight="18.75" x14ac:dyDescent="0.3"/>
  <cols>
    <col min="1" max="1" width="6.125" style="1" customWidth="1"/>
    <col min="2" max="2" width="22.375" style="1" customWidth="1"/>
    <col min="3" max="4" width="11.875" style="1" bestFit="1" customWidth="1"/>
    <col min="5" max="5" width="9" style="1"/>
    <col min="6" max="6" width="10.375" style="1" customWidth="1"/>
    <col min="7" max="7" width="11.875" style="1" bestFit="1" customWidth="1"/>
    <col min="8" max="8" width="10.625" style="1" customWidth="1"/>
    <col min="9" max="9" width="11.875" style="1" bestFit="1" customWidth="1"/>
    <col min="10" max="10" width="10.875" style="1" customWidth="1"/>
    <col min="11" max="11" width="13.5" style="1" customWidth="1"/>
    <col min="12" max="12" width="9" style="1"/>
    <col min="13" max="13" width="17.125" style="1" customWidth="1"/>
    <col min="14" max="16384" width="9" style="1"/>
  </cols>
  <sheetData>
    <row r="1" spans="1:13" x14ac:dyDescent="0.3">
      <c r="C1" s="2"/>
      <c r="D1" s="2"/>
      <c r="E1" s="3"/>
      <c r="G1" s="2"/>
      <c r="K1" s="1" t="s">
        <v>0</v>
      </c>
    </row>
    <row r="2" spans="1:13" x14ac:dyDescent="0.3">
      <c r="A2" s="62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ht="21.75" customHeight="1" x14ac:dyDescent="0.3">
      <c r="A4" s="63" t="s">
        <v>131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3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3" ht="85.5" customHeight="1" x14ac:dyDescent="0.3">
      <c r="A7" s="22">
        <v>1</v>
      </c>
      <c r="B7" s="14" t="s">
        <v>143</v>
      </c>
      <c r="C7" s="21">
        <v>22973</v>
      </c>
      <c r="D7" s="21">
        <v>22973</v>
      </c>
      <c r="E7" s="13" t="s">
        <v>15</v>
      </c>
      <c r="F7" s="13" t="s">
        <v>144</v>
      </c>
      <c r="G7" s="21">
        <v>22973</v>
      </c>
      <c r="H7" s="13" t="s">
        <v>144</v>
      </c>
      <c r="I7" s="21">
        <v>22973</v>
      </c>
      <c r="J7" s="16" t="s">
        <v>16</v>
      </c>
      <c r="K7" s="16" t="s">
        <v>145</v>
      </c>
    </row>
    <row r="8" spans="1:13" ht="100.5" customHeight="1" x14ac:dyDescent="0.3">
      <c r="A8" s="22">
        <v>2</v>
      </c>
      <c r="B8" s="14" t="s">
        <v>146</v>
      </c>
      <c r="C8" s="21">
        <v>3580</v>
      </c>
      <c r="D8" s="21">
        <v>3580</v>
      </c>
      <c r="E8" s="13" t="s">
        <v>15</v>
      </c>
      <c r="F8" s="16" t="s">
        <v>100</v>
      </c>
      <c r="G8" s="21">
        <v>3580</v>
      </c>
      <c r="H8" s="16" t="s">
        <v>100</v>
      </c>
      <c r="I8" s="21">
        <v>3580</v>
      </c>
      <c r="J8" s="16" t="s">
        <v>16</v>
      </c>
      <c r="K8" s="16" t="s">
        <v>149</v>
      </c>
    </row>
    <row r="9" spans="1:13" ht="70.5" customHeight="1" x14ac:dyDescent="0.3">
      <c r="A9" s="22">
        <v>3</v>
      </c>
      <c r="B9" s="14" t="s">
        <v>147</v>
      </c>
      <c r="C9" s="21">
        <v>2050</v>
      </c>
      <c r="D9" s="21">
        <v>2050</v>
      </c>
      <c r="E9" s="13" t="s">
        <v>15</v>
      </c>
      <c r="F9" s="16" t="s">
        <v>148</v>
      </c>
      <c r="G9" s="21">
        <v>2050</v>
      </c>
      <c r="H9" s="16" t="s">
        <v>148</v>
      </c>
      <c r="I9" s="21">
        <v>2050</v>
      </c>
      <c r="J9" s="16" t="s">
        <v>16</v>
      </c>
      <c r="K9" s="16" t="s">
        <v>150</v>
      </c>
    </row>
    <row r="10" spans="1:13" ht="84.75" customHeight="1" x14ac:dyDescent="0.3">
      <c r="A10" s="22">
        <v>4</v>
      </c>
      <c r="B10" s="14" t="s">
        <v>160</v>
      </c>
      <c r="C10" s="21">
        <v>22512</v>
      </c>
      <c r="D10" s="21">
        <v>22512</v>
      </c>
      <c r="E10" s="13" t="s">
        <v>15</v>
      </c>
      <c r="F10" s="16" t="s">
        <v>128</v>
      </c>
      <c r="G10" s="21">
        <v>22512</v>
      </c>
      <c r="H10" s="16" t="s">
        <v>128</v>
      </c>
      <c r="I10" s="21">
        <v>22512</v>
      </c>
      <c r="J10" s="16" t="s">
        <v>16</v>
      </c>
      <c r="K10" s="16" t="s">
        <v>161</v>
      </c>
    </row>
    <row r="11" spans="1:13" ht="70.5" customHeight="1" x14ac:dyDescent="0.3">
      <c r="A11" s="22">
        <v>5</v>
      </c>
      <c r="B11" s="14" t="s">
        <v>154</v>
      </c>
      <c r="C11" s="21">
        <v>49360</v>
      </c>
      <c r="D11" s="21">
        <v>49360</v>
      </c>
      <c r="E11" s="13" t="s">
        <v>15</v>
      </c>
      <c r="F11" s="16" t="s">
        <v>155</v>
      </c>
      <c r="G11" s="21">
        <v>49360</v>
      </c>
      <c r="H11" s="16" t="s">
        <v>155</v>
      </c>
      <c r="I11" s="21">
        <v>49360</v>
      </c>
      <c r="J11" s="16" t="s">
        <v>16</v>
      </c>
      <c r="K11" s="16" t="s">
        <v>156</v>
      </c>
    </row>
    <row r="12" spans="1:13" ht="70.5" customHeight="1" x14ac:dyDescent="0.3">
      <c r="A12" s="22">
        <v>6</v>
      </c>
      <c r="B12" s="14" t="s">
        <v>157</v>
      </c>
      <c r="C12" s="21">
        <v>960</v>
      </c>
      <c r="D12" s="21">
        <v>960</v>
      </c>
      <c r="E12" s="13" t="s">
        <v>15</v>
      </c>
      <c r="F12" s="16" t="s">
        <v>88</v>
      </c>
      <c r="G12" s="21">
        <v>960</v>
      </c>
      <c r="H12" s="16" t="s">
        <v>88</v>
      </c>
      <c r="I12" s="21">
        <v>960</v>
      </c>
      <c r="J12" s="16" t="s">
        <v>16</v>
      </c>
      <c r="K12" s="16" t="s">
        <v>158</v>
      </c>
    </row>
    <row r="13" spans="1:13" ht="100.5" customHeight="1" x14ac:dyDescent="0.3">
      <c r="A13" s="22">
        <v>7</v>
      </c>
      <c r="B13" s="14" t="s">
        <v>151</v>
      </c>
      <c r="C13" s="21">
        <v>1000</v>
      </c>
      <c r="D13" s="21">
        <v>1000</v>
      </c>
      <c r="E13" s="13" t="s">
        <v>15</v>
      </c>
      <c r="F13" s="16" t="s">
        <v>152</v>
      </c>
      <c r="G13" s="21">
        <v>1000</v>
      </c>
      <c r="H13" s="16" t="s">
        <v>152</v>
      </c>
      <c r="I13" s="21">
        <v>1000</v>
      </c>
      <c r="J13" s="16" t="s">
        <v>16</v>
      </c>
      <c r="K13" s="16" t="s">
        <v>153</v>
      </c>
    </row>
    <row r="14" spans="1:13" ht="138" customHeight="1" x14ac:dyDescent="0.3">
      <c r="A14" s="22">
        <v>8</v>
      </c>
      <c r="B14" s="14" t="s">
        <v>132</v>
      </c>
      <c r="C14" s="15">
        <v>183130</v>
      </c>
      <c r="D14" s="15">
        <v>183130</v>
      </c>
      <c r="E14" s="13" t="s">
        <v>15</v>
      </c>
      <c r="F14" s="16" t="s">
        <v>43</v>
      </c>
      <c r="G14" s="15">
        <v>183130</v>
      </c>
      <c r="H14" s="16" t="s">
        <v>43</v>
      </c>
      <c r="I14" s="15">
        <v>183130</v>
      </c>
      <c r="J14" s="16" t="s">
        <v>16</v>
      </c>
      <c r="K14" s="16" t="s">
        <v>133</v>
      </c>
    </row>
    <row r="15" spans="1:13" ht="138" customHeight="1" x14ac:dyDescent="0.3">
      <c r="A15" s="22">
        <v>9</v>
      </c>
      <c r="B15" s="14" t="s">
        <v>162</v>
      </c>
      <c r="C15" s="15">
        <v>520</v>
      </c>
      <c r="D15" s="15">
        <v>520</v>
      </c>
      <c r="E15" s="13" t="s">
        <v>15</v>
      </c>
      <c r="F15" s="16" t="s">
        <v>128</v>
      </c>
      <c r="G15" s="15">
        <v>520</v>
      </c>
      <c r="H15" s="16" t="s">
        <v>128</v>
      </c>
      <c r="I15" s="15">
        <v>520</v>
      </c>
      <c r="J15" s="16" t="s">
        <v>16</v>
      </c>
      <c r="K15" s="16" t="s">
        <v>163</v>
      </c>
    </row>
    <row r="16" spans="1:13" ht="138" customHeight="1" x14ac:dyDescent="0.3">
      <c r="A16" s="22">
        <v>10</v>
      </c>
      <c r="B16" s="14" t="s">
        <v>42</v>
      </c>
      <c r="C16" s="15">
        <v>112448</v>
      </c>
      <c r="D16" s="15">
        <v>112448</v>
      </c>
      <c r="E16" s="13" t="s">
        <v>15</v>
      </c>
      <c r="F16" s="16" t="s">
        <v>43</v>
      </c>
      <c r="G16" s="15">
        <v>112448</v>
      </c>
      <c r="H16" s="16" t="s">
        <v>43</v>
      </c>
      <c r="I16" s="15">
        <v>112448</v>
      </c>
      <c r="J16" s="16" t="s">
        <v>16</v>
      </c>
      <c r="K16" s="16" t="s">
        <v>164</v>
      </c>
      <c r="M16" s="72">
        <f>D7+D8+D9+D10+D11+D12+D13+D14+D15+D16</f>
        <v>398533</v>
      </c>
    </row>
    <row r="17" spans="1:11" ht="25.5" customHeight="1" x14ac:dyDescent="0.3">
      <c r="A17" s="7"/>
      <c r="B17" s="12"/>
      <c r="C17" s="8"/>
      <c r="D17" s="8"/>
      <c r="E17" s="11"/>
      <c r="F17" s="7"/>
      <c r="G17" s="8"/>
      <c r="H17" s="7"/>
      <c r="I17" s="8"/>
      <c r="J17" s="7"/>
      <c r="K17" s="7"/>
    </row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>
        <v>25209</v>
      </c>
      <c r="G20" s="54"/>
      <c r="H20" s="55"/>
      <c r="I20" s="54"/>
      <c r="J20" s="55">
        <v>25209</v>
      </c>
      <c r="K20" s="54"/>
    </row>
    <row r="21" spans="1:11" x14ac:dyDescent="0.3">
      <c r="A21" s="3"/>
      <c r="C21" s="10"/>
      <c r="D21" s="10"/>
      <c r="E21" s="3"/>
      <c r="G21" s="10"/>
      <c r="H21" s="54"/>
      <c r="I21" s="54"/>
      <c r="J21" s="54"/>
      <c r="K21" s="54"/>
    </row>
    <row r="22" spans="1:11" x14ac:dyDescent="0.3">
      <c r="A22" s="3"/>
      <c r="C22" s="10"/>
      <c r="D22" s="10"/>
      <c r="E22" s="3"/>
      <c r="G22" s="10"/>
      <c r="J22" s="54"/>
      <c r="K22" s="54"/>
    </row>
    <row r="23" spans="1:11" x14ac:dyDescent="0.3">
      <c r="C23" s="10"/>
      <c r="D23" s="10"/>
      <c r="E23" s="3"/>
      <c r="G23" s="10"/>
      <c r="J23" s="54"/>
      <c r="K23" s="54"/>
    </row>
    <row r="24" spans="1:11" x14ac:dyDescent="0.3">
      <c r="C24" s="10"/>
      <c r="D24" s="10"/>
      <c r="E24" s="3"/>
      <c r="G24" s="10"/>
      <c r="J24" s="55"/>
      <c r="K24" s="54"/>
    </row>
    <row r="25" spans="1:11" x14ac:dyDescent="0.3">
      <c r="C25" s="10"/>
      <c r="D25" s="10"/>
      <c r="E25" s="3"/>
      <c r="G25" s="10"/>
    </row>
  </sheetData>
  <mergeCells count="26">
    <mergeCell ref="J24:K24"/>
    <mergeCell ref="F18:G18"/>
    <mergeCell ref="F19:G19"/>
    <mergeCell ref="F20:G20"/>
    <mergeCell ref="J18:K18"/>
    <mergeCell ref="J19:K19"/>
    <mergeCell ref="J20:K20"/>
    <mergeCell ref="H21:I21"/>
    <mergeCell ref="J21:K21"/>
    <mergeCell ref="H18:I18"/>
    <mergeCell ref="H19:I19"/>
    <mergeCell ref="H20:I20"/>
    <mergeCell ref="J22:K22"/>
    <mergeCell ref="J23:K23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4" type="noConversion"/>
  <pageMargins left="0.25" right="0.25" top="0.27" bottom="0.19" header="0.17" footer="0.17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640F-ECCA-4429-9E41-D87F75F7CC72}">
  <dimension ref="A1:N19"/>
  <sheetViews>
    <sheetView workbookViewId="0">
      <selection activeCell="N8" sqref="N8"/>
    </sheetView>
  </sheetViews>
  <sheetFormatPr defaultRowHeight="18.75" x14ac:dyDescent="0.3"/>
  <cols>
    <col min="1" max="1" width="6.125" style="1" customWidth="1"/>
    <col min="2" max="2" width="22.375" style="1" customWidth="1"/>
    <col min="3" max="4" width="11.875" style="1" bestFit="1" customWidth="1"/>
    <col min="5" max="5" width="9" style="1"/>
    <col min="6" max="6" width="10.375" style="1" customWidth="1"/>
    <col min="7" max="7" width="11.875" style="1" bestFit="1" customWidth="1"/>
    <col min="8" max="8" width="10.625" style="1" customWidth="1"/>
    <col min="9" max="9" width="11.875" style="1" bestFit="1" customWidth="1"/>
    <col min="10" max="10" width="10.875" style="1" customWidth="1"/>
    <col min="11" max="11" width="13.5" style="1" customWidth="1"/>
    <col min="12" max="13" width="9" style="1"/>
    <col min="14" max="14" width="10.7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1" t="s">
        <v>0</v>
      </c>
    </row>
    <row r="2" spans="1:14" x14ac:dyDescent="0.3">
      <c r="A2" s="62" t="s">
        <v>165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4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4" ht="20.25" customHeight="1" x14ac:dyDescent="0.3">
      <c r="A4" s="63" t="s">
        <v>166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4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4" ht="105" customHeight="1" x14ac:dyDescent="0.3">
      <c r="A7" s="22">
        <v>1</v>
      </c>
      <c r="B7" s="14" t="s">
        <v>169</v>
      </c>
      <c r="C7" s="21">
        <v>19000</v>
      </c>
      <c r="D7" s="21">
        <v>19000</v>
      </c>
      <c r="E7" s="13" t="s">
        <v>15</v>
      </c>
      <c r="F7" s="16" t="s">
        <v>159</v>
      </c>
      <c r="G7" s="21">
        <v>19000</v>
      </c>
      <c r="H7" s="16" t="s">
        <v>159</v>
      </c>
      <c r="I7" s="21">
        <v>19000</v>
      </c>
      <c r="J7" s="16" t="s">
        <v>16</v>
      </c>
      <c r="K7" s="16" t="s">
        <v>170</v>
      </c>
      <c r="N7" s="72">
        <f>D7+D8+D9+D10+D11</f>
        <v>73640</v>
      </c>
    </row>
    <row r="8" spans="1:14" ht="72.75" customHeight="1" x14ac:dyDescent="0.3">
      <c r="A8" s="22">
        <v>2</v>
      </c>
      <c r="B8" s="14" t="s">
        <v>172</v>
      </c>
      <c r="C8" s="21">
        <v>16100</v>
      </c>
      <c r="D8" s="21">
        <v>16100</v>
      </c>
      <c r="E8" s="13" t="s">
        <v>15</v>
      </c>
      <c r="F8" s="16" t="s">
        <v>128</v>
      </c>
      <c r="G8" s="21">
        <v>16100</v>
      </c>
      <c r="H8" s="16" t="s">
        <v>128</v>
      </c>
      <c r="I8" s="21">
        <v>16100</v>
      </c>
      <c r="J8" s="16" t="s">
        <v>16</v>
      </c>
      <c r="K8" s="16" t="s">
        <v>173</v>
      </c>
    </row>
    <row r="9" spans="1:14" ht="100.5" customHeight="1" x14ac:dyDescent="0.3">
      <c r="A9" s="22">
        <v>3</v>
      </c>
      <c r="B9" s="14" t="s">
        <v>167</v>
      </c>
      <c r="C9" s="21">
        <v>10000</v>
      </c>
      <c r="D9" s="21">
        <v>10000</v>
      </c>
      <c r="E9" s="13" t="s">
        <v>15</v>
      </c>
      <c r="F9" s="13" t="s">
        <v>77</v>
      </c>
      <c r="G9" s="21">
        <v>10000</v>
      </c>
      <c r="H9" s="13" t="s">
        <v>77</v>
      </c>
      <c r="I9" s="21">
        <v>10000</v>
      </c>
      <c r="J9" s="16" t="s">
        <v>16</v>
      </c>
      <c r="K9" s="16" t="s">
        <v>168</v>
      </c>
    </row>
    <row r="10" spans="1:14" ht="70.5" customHeight="1" x14ac:dyDescent="0.3">
      <c r="A10" s="22">
        <v>4</v>
      </c>
      <c r="B10" s="14" t="s">
        <v>123</v>
      </c>
      <c r="C10" s="21">
        <v>19805</v>
      </c>
      <c r="D10" s="21">
        <v>19805</v>
      </c>
      <c r="E10" s="13" t="s">
        <v>15</v>
      </c>
      <c r="F10" s="13" t="s">
        <v>148</v>
      </c>
      <c r="G10" s="21">
        <v>19805</v>
      </c>
      <c r="H10" s="13" t="s">
        <v>148</v>
      </c>
      <c r="I10" s="21">
        <v>19805</v>
      </c>
      <c r="J10" s="16" t="s">
        <v>16</v>
      </c>
      <c r="K10" s="16" t="s">
        <v>171</v>
      </c>
    </row>
    <row r="11" spans="1:14" ht="70.5" customHeight="1" x14ac:dyDescent="0.3">
      <c r="A11" s="22">
        <v>5</v>
      </c>
      <c r="B11" s="14" t="s">
        <v>174</v>
      </c>
      <c r="C11" s="21">
        <v>8735</v>
      </c>
      <c r="D11" s="21">
        <v>8735</v>
      </c>
      <c r="E11" s="13"/>
      <c r="F11" s="16" t="s">
        <v>175</v>
      </c>
      <c r="G11" s="21">
        <v>8735</v>
      </c>
      <c r="H11" s="16" t="s">
        <v>175</v>
      </c>
      <c r="I11" s="21">
        <v>8735</v>
      </c>
      <c r="J11" s="16" t="s">
        <v>16</v>
      </c>
      <c r="K11" s="16" t="s">
        <v>176</v>
      </c>
    </row>
    <row r="12" spans="1:14" ht="37.5" customHeight="1" x14ac:dyDescent="0.3">
      <c r="A12" s="7"/>
      <c r="B12" s="12"/>
      <c r="C12" s="8"/>
      <c r="D12" s="8"/>
      <c r="E12" s="11"/>
      <c r="F12" s="7"/>
      <c r="G12" s="8"/>
      <c r="H12" s="7"/>
      <c r="I12" s="8"/>
      <c r="J12" s="7"/>
      <c r="K12" s="7"/>
    </row>
    <row r="13" spans="1:14" x14ac:dyDescent="0.3">
      <c r="A13" s="3"/>
      <c r="C13" s="2"/>
      <c r="D13" s="2"/>
      <c r="E13" s="3"/>
      <c r="F13" s="54" t="s">
        <v>255</v>
      </c>
      <c r="G13" s="54"/>
      <c r="H13" s="54"/>
      <c r="I13" s="54"/>
      <c r="J13" s="54" t="s">
        <v>258</v>
      </c>
      <c r="K13" s="54"/>
    </row>
    <row r="14" spans="1:14" x14ac:dyDescent="0.3">
      <c r="A14" s="3"/>
      <c r="B14" s="9"/>
      <c r="C14" s="9"/>
      <c r="D14" s="9"/>
      <c r="E14" s="9"/>
      <c r="F14" s="54" t="s">
        <v>257</v>
      </c>
      <c r="G14" s="54"/>
      <c r="H14" s="54"/>
      <c r="I14" s="54"/>
      <c r="J14" s="54" t="s">
        <v>256</v>
      </c>
      <c r="K14" s="54"/>
    </row>
    <row r="15" spans="1:14" x14ac:dyDescent="0.3">
      <c r="A15" s="3"/>
      <c r="C15" s="10"/>
      <c r="D15" s="10"/>
      <c r="E15" s="3"/>
      <c r="F15" s="55">
        <v>25238</v>
      </c>
      <c r="G15" s="54"/>
      <c r="H15" s="55"/>
      <c r="I15" s="54"/>
      <c r="J15" s="55">
        <v>25238</v>
      </c>
      <c r="K15" s="54"/>
    </row>
    <row r="16" spans="1:14" x14ac:dyDescent="0.3">
      <c r="A16" s="3"/>
      <c r="C16" s="10"/>
      <c r="D16" s="10"/>
      <c r="E16" s="3"/>
      <c r="G16" s="10"/>
      <c r="H16" s="54"/>
      <c r="I16" s="54"/>
      <c r="J16" s="54"/>
      <c r="K16" s="54"/>
    </row>
    <row r="17" spans="1:11" x14ac:dyDescent="0.3">
      <c r="A17" s="3"/>
      <c r="C17" s="10"/>
      <c r="D17" s="10"/>
      <c r="E17" s="3"/>
      <c r="G17" s="10"/>
      <c r="J17" s="54"/>
      <c r="K17" s="54"/>
    </row>
    <row r="18" spans="1:11" x14ac:dyDescent="0.3">
      <c r="C18" s="10"/>
      <c r="D18" s="10"/>
      <c r="E18" s="3"/>
      <c r="G18" s="10"/>
      <c r="J18" s="54"/>
      <c r="K18" s="54"/>
    </row>
    <row r="19" spans="1:11" x14ac:dyDescent="0.3">
      <c r="C19" s="10"/>
      <c r="D19" s="10"/>
      <c r="E19" s="3"/>
      <c r="G19" s="10"/>
      <c r="J19" s="55"/>
      <c r="K19" s="54"/>
    </row>
  </sheetData>
  <mergeCells count="26">
    <mergeCell ref="J19:K19"/>
    <mergeCell ref="F13:G13"/>
    <mergeCell ref="F14:G14"/>
    <mergeCell ref="F15:G15"/>
    <mergeCell ref="J13:K13"/>
    <mergeCell ref="J14:K14"/>
    <mergeCell ref="J15:K15"/>
    <mergeCell ref="H16:I16"/>
    <mergeCell ref="J16:K16"/>
    <mergeCell ref="H13:I13"/>
    <mergeCell ref="H14:I14"/>
    <mergeCell ref="H15:I15"/>
    <mergeCell ref="J17:K17"/>
    <mergeCell ref="J18:K18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4" type="noConversion"/>
  <pageMargins left="0.25" right="0.25" top="0.22" bottom="0.2" header="0.17" footer="0.17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2949-F988-4807-973A-C6DDDC6F2175}">
  <dimension ref="A1:M18"/>
  <sheetViews>
    <sheetView topLeftCell="A7" workbookViewId="0">
      <selection activeCell="M10" sqref="M10"/>
    </sheetView>
  </sheetViews>
  <sheetFormatPr defaultRowHeight="18.75" x14ac:dyDescent="0.3"/>
  <cols>
    <col min="1" max="1" width="6.125" style="1" customWidth="1"/>
    <col min="2" max="2" width="22.375" style="1" customWidth="1"/>
    <col min="3" max="4" width="11.875" style="1" bestFit="1" customWidth="1"/>
    <col min="5" max="5" width="9" style="1"/>
    <col min="6" max="6" width="10.875" style="1" customWidth="1"/>
    <col min="7" max="7" width="11.875" style="1" bestFit="1" customWidth="1"/>
    <col min="8" max="8" width="10.625" style="1" customWidth="1"/>
    <col min="9" max="9" width="11.875" style="1" bestFit="1" customWidth="1"/>
    <col min="10" max="10" width="10.875" style="1" customWidth="1"/>
    <col min="11" max="11" width="13.5" style="1" customWidth="1"/>
    <col min="12" max="12" width="9" style="1"/>
    <col min="13" max="13" width="11.875" style="1" bestFit="1" customWidth="1"/>
    <col min="14" max="16384" width="9" style="1"/>
  </cols>
  <sheetData>
    <row r="1" spans="1:13" x14ac:dyDescent="0.3">
      <c r="C1" s="2"/>
      <c r="D1" s="2"/>
      <c r="E1" s="3"/>
      <c r="G1" s="2"/>
      <c r="K1" s="1" t="s">
        <v>0</v>
      </c>
    </row>
    <row r="2" spans="1:13" x14ac:dyDescent="0.3">
      <c r="A2" s="62" t="s">
        <v>177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ht="19.5" customHeight="1" x14ac:dyDescent="0.3">
      <c r="A4" s="63" t="s">
        <v>178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3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3" ht="76.5" customHeight="1" x14ac:dyDescent="0.3">
      <c r="A7" s="22">
        <v>1</v>
      </c>
      <c r="B7" s="14" t="s">
        <v>184</v>
      </c>
      <c r="C7" s="21">
        <v>48370</v>
      </c>
      <c r="D7" s="21">
        <v>48370</v>
      </c>
      <c r="E7" s="13" t="s">
        <v>15</v>
      </c>
      <c r="F7" s="16" t="s">
        <v>185</v>
      </c>
      <c r="G7" s="21">
        <v>48370</v>
      </c>
      <c r="H7" s="16" t="s">
        <v>185</v>
      </c>
      <c r="I7" s="21">
        <v>48370</v>
      </c>
      <c r="J7" s="16" t="s">
        <v>16</v>
      </c>
      <c r="K7" s="16" t="s">
        <v>186</v>
      </c>
    </row>
    <row r="8" spans="1:13" ht="76.5" customHeight="1" x14ac:dyDescent="0.3">
      <c r="A8" s="22">
        <v>2</v>
      </c>
      <c r="B8" s="14" t="s">
        <v>187</v>
      </c>
      <c r="C8" s="21">
        <v>4200</v>
      </c>
      <c r="D8" s="21">
        <v>4200</v>
      </c>
      <c r="E8" s="13" t="s">
        <v>15</v>
      </c>
      <c r="F8" s="16" t="s">
        <v>128</v>
      </c>
      <c r="G8" s="21">
        <v>4200</v>
      </c>
      <c r="H8" s="16" t="s">
        <v>128</v>
      </c>
      <c r="I8" s="21">
        <v>4200</v>
      </c>
      <c r="J8" s="16" t="s">
        <v>16</v>
      </c>
      <c r="K8" s="16" t="s">
        <v>188</v>
      </c>
    </row>
    <row r="9" spans="1:13" ht="75.75" customHeight="1" x14ac:dyDescent="0.3">
      <c r="A9" s="22">
        <v>3</v>
      </c>
      <c r="B9" s="14" t="s">
        <v>179</v>
      </c>
      <c r="C9" s="21">
        <v>1320</v>
      </c>
      <c r="D9" s="21">
        <v>1320</v>
      </c>
      <c r="E9" s="13" t="s">
        <v>15</v>
      </c>
      <c r="F9" s="16" t="s">
        <v>80</v>
      </c>
      <c r="G9" s="21">
        <v>1320</v>
      </c>
      <c r="H9" s="16" t="s">
        <v>80</v>
      </c>
      <c r="I9" s="21">
        <v>1320</v>
      </c>
      <c r="J9" s="16" t="s">
        <v>16</v>
      </c>
      <c r="K9" s="16" t="s">
        <v>180</v>
      </c>
      <c r="M9" s="72">
        <f>D7+D8+D9+D10</f>
        <v>193890</v>
      </c>
    </row>
    <row r="10" spans="1:13" ht="72.75" customHeight="1" x14ac:dyDescent="0.3">
      <c r="A10" s="22">
        <v>4</v>
      </c>
      <c r="B10" s="14" t="s">
        <v>181</v>
      </c>
      <c r="C10" s="21">
        <v>140000</v>
      </c>
      <c r="D10" s="21">
        <v>140000</v>
      </c>
      <c r="E10" s="13" t="s">
        <v>15</v>
      </c>
      <c r="F10" s="16" t="s">
        <v>182</v>
      </c>
      <c r="G10" s="21">
        <v>140000</v>
      </c>
      <c r="H10" s="16" t="s">
        <v>182</v>
      </c>
      <c r="I10" s="21">
        <v>140000</v>
      </c>
      <c r="J10" s="16" t="s">
        <v>16</v>
      </c>
      <c r="K10" s="16" t="s">
        <v>183</v>
      </c>
    </row>
    <row r="11" spans="1:13" ht="26.25" customHeight="1" x14ac:dyDescent="0.3">
      <c r="A11" s="7"/>
      <c r="B11" s="12"/>
      <c r="C11" s="8"/>
      <c r="D11" s="8"/>
      <c r="E11" s="11"/>
      <c r="F11" s="54"/>
      <c r="G11" s="54"/>
      <c r="H11" s="7"/>
      <c r="I11" s="8"/>
      <c r="J11" s="57"/>
      <c r="K11" s="57"/>
    </row>
    <row r="12" spans="1:13" x14ac:dyDescent="0.3">
      <c r="A12" s="3"/>
      <c r="C12" s="2"/>
      <c r="D12" s="2"/>
      <c r="E12" s="3"/>
      <c r="F12" s="54" t="s">
        <v>255</v>
      </c>
      <c r="G12" s="54"/>
      <c r="H12" s="54"/>
      <c r="I12" s="54"/>
      <c r="J12" s="54" t="s">
        <v>258</v>
      </c>
      <c r="K12" s="54"/>
    </row>
    <row r="13" spans="1:13" x14ac:dyDescent="0.3">
      <c r="A13" s="3"/>
      <c r="B13" s="9"/>
      <c r="C13" s="9"/>
      <c r="D13" s="9"/>
      <c r="E13" s="9"/>
      <c r="F13" s="54" t="s">
        <v>257</v>
      </c>
      <c r="G13" s="54"/>
      <c r="H13" s="54"/>
      <c r="I13" s="54"/>
      <c r="J13" s="54" t="s">
        <v>256</v>
      </c>
      <c r="K13" s="54"/>
    </row>
    <row r="14" spans="1:13" x14ac:dyDescent="0.3">
      <c r="A14" s="3"/>
      <c r="C14" s="10"/>
      <c r="D14" s="10"/>
      <c r="E14" s="3"/>
      <c r="F14" s="55">
        <v>25265</v>
      </c>
      <c r="G14" s="55"/>
      <c r="H14" s="55"/>
      <c r="I14" s="54"/>
      <c r="J14" s="55">
        <v>25265</v>
      </c>
      <c r="K14" s="54"/>
    </row>
    <row r="15" spans="1:13" x14ac:dyDescent="0.3">
      <c r="A15" s="3"/>
      <c r="C15" s="10"/>
      <c r="D15" s="10"/>
      <c r="E15" s="3"/>
      <c r="G15" s="10"/>
      <c r="H15" s="54"/>
      <c r="I15" s="54"/>
      <c r="J15" s="54"/>
      <c r="K15" s="54"/>
    </row>
    <row r="16" spans="1:13" x14ac:dyDescent="0.3">
      <c r="A16" s="3"/>
      <c r="C16" s="10"/>
      <c r="D16" s="10"/>
      <c r="E16" s="3"/>
      <c r="G16" s="10"/>
      <c r="J16" s="54"/>
      <c r="K16" s="54"/>
    </row>
    <row r="17" spans="3:11" x14ac:dyDescent="0.3">
      <c r="C17" s="10"/>
      <c r="D17" s="10"/>
      <c r="E17" s="3"/>
      <c r="G17" s="10"/>
      <c r="J17" s="54"/>
      <c r="K17" s="54"/>
    </row>
    <row r="18" spans="3:11" x14ac:dyDescent="0.3">
      <c r="C18" s="10"/>
      <c r="D18" s="10"/>
      <c r="E18" s="3"/>
      <c r="G18" s="10"/>
      <c r="J18" s="55"/>
      <c r="K18" s="54"/>
    </row>
  </sheetData>
  <mergeCells count="28">
    <mergeCell ref="J17:K17"/>
    <mergeCell ref="J18:K18"/>
    <mergeCell ref="F11:G11"/>
    <mergeCell ref="F12:G12"/>
    <mergeCell ref="F13:G13"/>
    <mergeCell ref="J12:K12"/>
    <mergeCell ref="J13:K13"/>
    <mergeCell ref="J14:K14"/>
    <mergeCell ref="F14:G14"/>
    <mergeCell ref="H15:I15"/>
    <mergeCell ref="J15:K15"/>
    <mergeCell ref="H12:I12"/>
    <mergeCell ref="H13:I13"/>
    <mergeCell ref="H14:I14"/>
    <mergeCell ref="J11:K11"/>
    <mergeCell ref="J16:K1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</mergeCells>
  <phoneticPr fontId="4" type="noConversion"/>
  <pageMargins left="0.25" right="0.25" top="0.2" bottom="0.19" header="0.17" footer="0.17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F0D4-3BA1-4138-9233-FFA65AA8B283}">
  <dimension ref="A1:O26"/>
  <sheetViews>
    <sheetView topLeftCell="A10" workbookViewId="0">
      <selection activeCell="O12" sqref="O12"/>
    </sheetView>
  </sheetViews>
  <sheetFormatPr defaultRowHeight="18.75" x14ac:dyDescent="0.3"/>
  <cols>
    <col min="1" max="1" width="6.125" style="1" customWidth="1"/>
    <col min="2" max="2" width="22.375" style="1" customWidth="1"/>
    <col min="3" max="3" width="13.5" style="1" bestFit="1" customWidth="1"/>
    <col min="4" max="4" width="13.3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2.25" style="1" customWidth="1"/>
    <col min="12" max="14" width="9" style="1"/>
    <col min="15" max="15" width="11.875" style="1" bestFit="1" customWidth="1"/>
    <col min="16" max="16384" width="9" style="1"/>
  </cols>
  <sheetData>
    <row r="1" spans="1:15" x14ac:dyDescent="0.3">
      <c r="C1" s="2"/>
      <c r="D1" s="2"/>
      <c r="E1" s="3"/>
      <c r="G1" s="2"/>
      <c r="K1" s="1" t="s">
        <v>0</v>
      </c>
    </row>
    <row r="2" spans="1:15" x14ac:dyDescent="0.3">
      <c r="A2" s="62" t="s">
        <v>189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5" ht="21" customHeight="1" x14ac:dyDescent="0.3">
      <c r="A4" s="63" t="s">
        <v>190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5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5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5" ht="279.75" customHeight="1" x14ac:dyDescent="0.3">
      <c r="A7" s="16">
        <v>1</v>
      </c>
      <c r="B7" s="14" t="s">
        <v>191</v>
      </c>
      <c r="C7" s="21">
        <v>4356632.75</v>
      </c>
      <c r="D7" s="21">
        <v>4356632.75</v>
      </c>
      <c r="E7" s="13" t="s">
        <v>192</v>
      </c>
      <c r="F7" s="16" t="s">
        <v>193</v>
      </c>
      <c r="G7" s="21">
        <v>4356632.75</v>
      </c>
      <c r="H7" s="16" t="s">
        <v>193</v>
      </c>
      <c r="I7" s="21">
        <v>4356632.75</v>
      </c>
      <c r="J7" s="16" t="s">
        <v>16</v>
      </c>
      <c r="K7" s="16" t="s">
        <v>194</v>
      </c>
    </row>
    <row r="8" spans="1:15" ht="76.5" customHeight="1" x14ac:dyDescent="0.3">
      <c r="A8" s="16">
        <v>2</v>
      </c>
      <c r="B8" s="14" t="s">
        <v>195</v>
      </c>
      <c r="C8" s="21">
        <v>51830</v>
      </c>
      <c r="D8" s="21">
        <v>51830</v>
      </c>
      <c r="E8" s="13" t="s">
        <v>15</v>
      </c>
      <c r="F8" s="16" t="s">
        <v>196</v>
      </c>
      <c r="G8" s="21">
        <v>51830</v>
      </c>
      <c r="H8" s="16" t="s">
        <v>196</v>
      </c>
      <c r="I8" s="21">
        <v>51830</v>
      </c>
      <c r="J8" s="16" t="s">
        <v>16</v>
      </c>
      <c r="K8" s="16" t="s">
        <v>197</v>
      </c>
    </row>
    <row r="9" spans="1:15" ht="75.75" customHeight="1" x14ac:dyDescent="0.3">
      <c r="A9" s="16">
        <v>3</v>
      </c>
      <c r="B9" s="14" t="s">
        <v>198</v>
      </c>
      <c r="C9" s="21">
        <v>6690</v>
      </c>
      <c r="D9" s="21">
        <v>6690</v>
      </c>
      <c r="E9" s="13" t="s">
        <v>15</v>
      </c>
      <c r="F9" s="16" t="s">
        <v>199</v>
      </c>
      <c r="G9" s="21">
        <v>6690</v>
      </c>
      <c r="H9" s="16" t="s">
        <v>199</v>
      </c>
      <c r="I9" s="21">
        <v>6690</v>
      </c>
      <c r="J9" s="16" t="s">
        <v>16</v>
      </c>
      <c r="K9" s="16" t="s">
        <v>200</v>
      </c>
    </row>
    <row r="10" spans="1:15" ht="72.75" customHeight="1" x14ac:dyDescent="0.3">
      <c r="A10" s="16">
        <v>4</v>
      </c>
      <c r="B10" s="14" t="s">
        <v>201</v>
      </c>
      <c r="C10" s="21">
        <v>14300</v>
      </c>
      <c r="D10" s="21">
        <v>14300</v>
      </c>
      <c r="E10" s="13" t="s">
        <v>15</v>
      </c>
      <c r="F10" s="16" t="s">
        <v>202</v>
      </c>
      <c r="G10" s="21">
        <v>14300</v>
      </c>
      <c r="H10" s="16" t="s">
        <v>202</v>
      </c>
      <c r="I10" s="21">
        <v>14300</v>
      </c>
      <c r="J10" s="16" t="s">
        <v>16</v>
      </c>
      <c r="K10" s="16" t="s">
        <v>203</v>
      </c>
    </row>
    <row r="11" spans="1:15" ht="72.75" customHeight="1" x14ac:dyDescent="0.3">
      <c r="A11" s="16">
        <v>5</v>
      </c>
      <c r="B11" s="14" t="s">
        <v>219</v>
      </c>
      <c r="C11" s="21">
        <v>65852</v>
      </c>
      <c r="D11" s="21">
        <v>65852</v>
      </c>
      <c r="E11" s="13" t="s">
        <v>15</v>
      </c>
      <c r="F11" s="16" t="s">
        <v>220</v>
      </c>
      <c r="G11" s="21">
        <v>65852</v>
      </c>
      <c r="H11" s="16" t="s">
        <v>220</v>
      </c>
      <c r="I11" s="21">
        <v>65852</v>
      </c>
      <c r="J11" s="16" t="s">
        <v>16</v>
      </c>
      <c r="K11" s="16" t="s">
        <v>221</v>
      </c>
    </row>
    <row r="12" spans="1:15" ht="59.25" customHeight="1" x14ac:dyDescent="0.3">
      <c r="A12" s="16">
        <v>6</v>
      </c>
      <c r="B12" s="14" t="s">
        <v>222</v>
      </c>
      <c r="C12" s="21">
        <v>1070</v>
      </c>
      <c r="D12" s="21">
        <v>1070</v>
      </c>
      <c r="E12" s="13" t="s">
        <v>15</v>
      </c>
      <c r="F12" s="16" t="s">
        <v>220</v>
      </c>
      <c r="G12" s="21">
        <v>1070</v>
      </c>
      <c r="H12" s="16" t="s">
        <v>220</v>
      </c>
      <c r="I12" s="21">
        <v>1070</v>
      </c>
      <c r="J12" s="16" t="s">
        <v>16</v>
      </c>
      <c r="K12" s="16" t="s">
        <v>223</v>
      </c>
      <c r="O12" s="72">
        <f>D8+D9+D10+D11+D12+D13+D14+D15+D16+D17+D18+D19+D20+D21+D22</f>
        <v>422788</v>
      </c>
    </row>
    <row r="13" spans="1:15" ht="150" x14ac:dyDescent="0.3">
      <c r="A13" s="16">
        <v>7</v>
      </c>
      <c r="B13" s="20" t="s">
        <v>204</v>
      </c>
      <c r="C13" s="24">
        <v>1400</v>
      </c>
      <c r="D13" s="24">
        <v>1400</v>
      </c>
      <c r="E13" s="13" t="s">
        <v>15</v>
      </c>
      <c r="F13" s="16" t="s">
        <v>199</v>
      </c>
      <c r="G13" s="24">
        <v>1400</v>
      </c>
      <c r="H13" s="16" t="s">
        <v>199</v>
      </c>
      <c r="I13" s="24">
        <v>1400</v>
      </c>
      <c r="J13" s="16" t="s">
        <v>16</v>
      </c>
      <c r="K13" s="16" t="s">
        <v>205</v>
      </c>
    </row>
    <row r="14" spans="1:15" ht="56.25" x14ac:dyDescent="0.3">
      <c r="A14" s="16">
        <v>8</v>
      </c>
      <c r="B14" s="25" t="s">
        <v>68</v>
      </c>
      <c r="C14" s="24">
        <v>1300</v>
      </c>
      <c r="D14" s="24">
        <v>1300</v>
      </c>
      <c r="E14" s="13" t="s">
        <v>15</v>
      </c>
      <c r="F14" s="15" t="s">
        <v>148</v>
      </c>
      <c r="G14" s="24">
        <v>1300</v>
      </c>
      <c r="H14" s="15" t="s">
        <v>148</v>
      </c>
      <c r="I14" s="24">
        <v>1300</v>
      </c>
      <c r="J14" s="16" t="s">
        <v>16</v>
      </c>
      <c r="K14" s="16" t="s">
        <v>206</v>
      </c>
    </row>
    <row r="15" spans="1:15" ht="56.25" x14ac:dyDescent="0.3">
      <c r="A15" s="16">
        <v>9</v>
      </c>
      <c r="B15" s="14" t="s">
        <v>224</v>
      </c>
      <c r="C15" s="24">
        <v>69000</v>
      </c>
      <c r="D15" s="24">
        <v>69000</v>
      </c>
      <c r="E15" s="13" t="s">
        <v>15</v>
      </c>
      <c r="F15" s="21" t="s">
        <v>202</v>
      </c>
      <c r="G15" s="24">
        <v>69000</v>
      </c>
      <c r="H15" s="21" t="s">
        <v>202</v>
      </c>
      <c r="I15" s="24">
        <v>69000</v>
      </c>
      <c r="J15" s="16" t="s">
        <v>16</v>
      </c>
      <c r="K15" s="16" t="s">
        <v>225</v>
      </c>
    </row>
    <row r="16" spans="1:15" ht="56.25" x14ac:dyDescent="0.3">
      <c r="A16" s="16">
        <v>10</v>
      </c>
      <c r="B16" s="26" t="s">
        <v>207</v>
      </c>
      <c r="C16" s="24">
        <v>15000</v>
      </c>
      <c r="D16" s="24">
        <v>15000</v>
      </c>
      <c r="E16" s="13" t="s">
        <v>15</v>
      </c>
      <c r="F16" s="21" t="s">
        <v>202</v>
      </c>
      <c r="G16" s="24">
        <v>15000</v>
      </c>
      <c r="H16" s="21" t="s">
        <v>202</v>
      </c>
      <c r="I16" s="24">
        <v>15000</v>
      </c>
      <c r="J16" s="16" t="s">
        <v>16</v>
      </c>
      <c r="K16" s="16" t="s">
        <v>208</v>
      </c>
      <c r="L16" s="23"/>
    </row>
    <row r="17" spans="1:11" ht="56.25" x14ac:dyDescent="0.3">
      <c r="A17" s="16">
        <v>11</v>
      </c>
      <c r="B17" s="27" t="s">
        <v>209</v>
      </c>
      <c r="C17" s="24">
        <v>42500</v>
      </c>
      <c r="D17" s="24">
        <v>42500</v>
      </c>
      <c r="E17" s="13" t="s">
        <v>15</v>
      </c>
      <c r="F17" s="21" t="s">
        <v>105</v>
      </c>
      <c r="G17" s="24">
        <v>42500</v>
      </c>
      <c r="H17" s="21" t="s">
        <v>105</v>
      </c>
      <c r="I17" s="24">
        <v>42500</v>
      </c>
      <c r="J17" s="16" t="s">
        <v>16</v>
      </c>
      <c r="K17" s="16" t="s">
        <v>210</v>
      </c>
    </row>
    <row r="18" spans="1:11" ht="56.25" x14ac:dyDescent="0.3">
      <c r="A18" s="16">
        <v>12</v>
      </c>
      <c r="B18" s="14" t="s">
        <v>226</v>
      </c>
      <c r="C18" s="24">
        <v>8346</v>
      </c>
      <c r="D18" s="24">
        <v>8346</v>
      </c>
      <c r="E18" s="13" t="s">
        <v>15</v>
      </c>
      <c r="F18" s="21" t="s">
        <v>148</v>
      </c>
      <c r="G18" s="24">
        <v>8346</v>
      </c>
      <c r="H18" s="21" t="s">
        <v>148</v>
      </c>
      <c r="I18" s="24">
        <v>8346</v>
      </c>
      <c r="J18" s="16" t="s">
        <v>16</v>
      </c>
      <c r="K18" s="16" t="s">
        <v>227</v>
      </c>
    </row>
    <row r="19" spans="1:11" ht="56.25" x14ac:dyDescent="0.3">
      <c r="A19" s="16">
        <v>13</v>
      </c>
      <c r="B19" s="14" t="s">
        <v>211</v>
      </c>
      <c r="C19" s="24">
        <v>42500</v>
      </c>
      <c r="D19" s="24">
        <v>42500</v>
      </c>
      <c r="E19" s="13" t="s">
        <v>15</v>
      </c>
      <c r="F19" s="21" t="s">
        <v>105</v>
      </c>
      <c r="G19" s="24">
        <v>42500</v>
      </c>
      <c r="H19" s="21" t="s">
        <v>105</v>
      </c>
      <c r="I19" s="24">
        <v>42500</v>
      </c>
      <c r="J19" s="16" t="s">
        <v>16</v>
      </c>
      <c r="K19" s="16" t="s">
        <v>212</v>
      </c>
    </row>
    <row r="20" spans="1:11" ht="56.25" x14ac:dyDescent="0.3">
      <c r="A20" s="16">
        <v>14</v>
      </c>
      <c r="B20" s="14" t="s">
        <v>213</v>
      </c>
      <c r="C20" s="24">
        <v>51000</v>
      </c>
      <c r="D20" s="24">
        <v>51000</v>
      </c>
      <c r="E20" s="13" t="s">
        <v>15</v>
      </c>
      <c r="F20" s="21" t="s">
        <v>105</v>
      </c>
      <c r="G20" s="24">
        <v>51000</v>
      </c>
      <c r="H20" s="21" t="s">
        <v>105</v>
      </c>
      <c r="I20" s="24">
        <v>51000</v>
      </c>
      <c r="J20" s="16" t="s">
        <v>16</v>
      </c>
      <c r="K20" s="16" t="s">
        <v>214</v>
      </c>
    </row>
    <row r="21" spans="1:11" ht="56.25" x14ac:dyDescent="0.3">
      <c r="A21" s="16">
        <v>15</v>
      </c>
      <c r="B21" s="14" t="s">
        <v>215</v>
      </c>
      <c r="C21" s="24">
        <v>42500</v>
      </c>
      <c r="D21" s="24">
        <v>42500</v>
      </c>
      <c r="E21" s="13" t="s">
        <v>15</v>
      </c>
      <c r="F21" s="21" t="s">
        <v>105</v>
      </c>
      <c r="G21" s="24">
        <v>42500</v>
      </c>
      <c r="H21" s="21" t="s">
        <v>105</v>
      </c>
      <c r="I21" s="24">
        <v>42500</v>
      </c>
      <c r="J21" s="16" t="s">
        <v>16</v>
      </c>
      <c r="K21" s="16" t="s">
        <v>216</v>
      </c>
    </row>
    <row r="22" spans="1:11" ht="56.25" x14ac:dyDescent="0.3">
      <c r="A22" s="16">
        <v>16</v>
      </c>
      <c r="B22" s="14" t="s">
        <v>217</v>
      </c>
      <c r="C22" s="24">
        <v>9500</v>
      </c>
      <c r="D22" s="24">
        <v>9500</v>
      </c>
      <c r="E22" s="13" t="s">
        <v>15</v>
      </c>
      <c r="F22" s="21" t="s">
        <v>202</v>
      </c>
      <c r="G22" s="24">
        <v>9500</v>
      </c>
      <c r="H22" s="21" t="s">
        <v>202</v>
      </c>
      <c r="I22" s="24">
        <v>9500</v>
      </c>
      <c r="J22" s="16" t="s">
        <v>16</v>
      </c>
      <c r="K22" s="16" t="s">
        <v>218</v>
      </c>
    </row>
    <row r="23" spans="1:11" ht="36.75" customHeight="1" x14ac:dyDescent="0.3"/>
    <row r="24" spans="1:11" x14ac:dyDescent="0.3">
      <c r="A24" s="3"/>
      <c r="C24" s="2"/>
      <c r="D24" s="2"/>
      <c r="E24" s="3"/>
      <c r="F24" s="54" t="s">
        <v>255</v>
      </c>
      <c r="G24" s="54"/>
      <c r="H24" s="54"/>
      <c r="I24" s="54"/>
      <c r="J24" s="54" t="s">
        <v>258</v>
      </c>
      <c r="K24" s="54"/>
    </row>
    <row r="25" spans="1:11" x14ac:dyDescent="0.3">
      <c r="A25" s="3"/>
      <c r="B25" s="9"/>
      <c r="C25" s="9"/>
      <c r="D25" s="9"/>
      <c r="E25" s="9"/>
      <c r="F25" s="54" t="s">
        <v>257</v>
      </c>
      <c r="G25" s="54"/>
      <c r="H25" s="54"/>
      <c r="I25" s="54"/>
      <c r="J25" s="54" t="s">
        <v>256</v>
      </c>
      <c r="K25" s="54"/>
    </row>
    <row r="26" spans="1:11" x14ac:dyDescent="0.3">
      <c r="A26" s="3"/>
      <c r="C26" s="10"/>
      <c r="D26" s="10"/>
      <c r="E26" s="3"/>
      <c r="F26" s="55" t="s">
        <v>259</v>
      </c>
      <c r="G26" s="55"/>
      <c r="H26" s="55"/>
      <c r="I26" s="54"/>
      <c r="J26" s="55" t="s">
        <v>259</v>
      </c>
      <c r="K26" s="55"/>
    </row>
  </sheetData>
  <mergeCells count="21">
    <mergeCell ref="F26:G26"/>
    <mergeCell ref="H26:I26"/>
    <mergeCell ref="J26:K26"/>
    <mergeCell ref="J5:J6"/>
    <mergeCell ref="K5:K6"/>
    <mergeCell ref="F24:G24"/>
    <mergeCell ref="H24:I24"/>
    <mergeCell ref="J24:K24"/>
    <mergeCell ref="F25:G25"/>
    <mergeCell ref="H25:I25"/>
    <mergeCell ref="J25:K25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17" right="0.17" top="0.17" bottom="0.21" header="0.17" footer="0.17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F989-081D-42A6-B735-DA453D5B1CE6}">
  <dimension ref="A1:K20"/>
  <sheetViews>
    <sheetView topLeftCell="A13" workbookViewId="0">
      <selection activeCell="F8" sqref="F8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228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33" customHeight="1" x14ac:dyDescent="0.3">
      <c r="A4" s="63" t="s">
        <v>229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79.5" customHeight="1" x14ac:dyDescent="0.3">
      <c r="A7" s="16">
        <v>1</v>
      </c>
      <c r="B7" s="14" t="s">
        <v>230</v>
      </c>
      <c r="C7" s="21">
        <v>8300</v>
      </c>
      <c r="D7" s="21">
        <v>8300</v>
      </c>
      <c r="E7" s="13" t="s">
        <v>15</v>
      </c>
      <c r="F7" s="16" t="s">
        <v>231</v>
      </c>
      <c r="G7" s="21">
        <v>8300</v>
      </c>
      <c r="H7" s="16" t="s">
        <v>231</v>
      </c>
      <c r="I7" s="21">
        <v>8300</v>
      </c>
      <c r="J7" s="16" t="s">
        <v>16</v>
      </c>
      <c r="K7" s="16" t="s">
        <v>232</v>
      </c>
    </row>
    <row r="8" spans="1:11" ht="76.5" customHeight="1" x14ac:dyDescent="0.3">
      <c r="A8" s="16">
        <v>2</v>
      </c>
      <c r="B8" s="14" t="s">
        <v>233</v>
      </c>
      <c r="C8" s="21">
        <v>49810</v>
      </c>
      <c r="D8" s="21">
        <v>49810</v>
      </c>
      <c r="E8" s="13" t="s">
        <v>15</v>
      </c>
      <c r="F8" s="16" t="s">
        <v>231</v>
      </c>
      <c r="G8" s="21">
        <v>51830</v>
      </c>
      <c r="H8" s="16" t="s">
        <v>231</v>
      </c>
      <c r="I8" s="21">
        <v>49810</v>
      </c>
      <c r="J8" s="16" t="s">
        <v>16</v>
      </c>
      <c r="K8" s="16" t="s">
        <v>234</v>
      </c>
    </row>
    <row r="9" spans="1:11" ht="75.75" customHeight="1" x14ac:dyDescent="0.3">
      <c r="A9" s="16">
        <v>3</v>
      </c>
      <c r="B9" s="14" t="s">
        <v>235</v>
      </c>
      <c r="C9" s="21">
        <v>8660.85</v>
      </c>
      <c r="D9" s="21">
        <v>8660.85</v>
      </c>
      <c r="E9" s="13" t="s">
        <v>15</v>
      </c>
      <c r="F9" s="16" t="s">
        <v>236</v>
      </c>
      <c r="G9" s="21">
        <v>8660.85</v>
      </c>
      <c r="H9" s="16" t="s">
        <v>236</v>
      </c>
      <c r="I9" s="21">
        <v>8660.85</v>
      </c>
      <c r="J9" s="16" t="s">
        <v>16</v>
      </c>
      <c r="K9" s="16" t="s">
        <v>237</v>
      </c>
    </row>
    <row r="10" spans="1:11" ht="75.75" customHeight="1" x14ac:dyDescent="0.3">
      <c r="A10" s="16">
        <v>4</v>
      </c>
      <c r="B10" s="14" t="s">
        <v>247</v>
      </c>
      <c r="C10" s="21">
        <v>31790</v>
      </c>
      <c r="D10" s="21">
        <v>31790</v>
      </c>
      <c r="E10" s="13" t="s">
        <v>15</v>
      </c>
      <c r="F10" s="16" t="s">
        <v>148</v>
      </c>
      <c r="G10" s="21">
        <v>31790</v>
      </c>
      <c r="H10" s="16" t="s">
        <v>148</v>
      </c>
      <c r="I10" s="21">
        <v>31790</v>
      </c>
      <c r="J10" s="16" t="s">
        <v>16</v>
      </c>
      <c r="K10" s="16" t="s">
        <v>248</v>
      </c>
    </row>
    <row r="11" spans="1:11" ht="75.75" customHeight="1" x14ac:dyDescent="0.3">
      <c r="A11" s="16">
        <v>5</v>
      </c>
      <c r="B11" s="14" t="s">
        <v>249</v>
      </c>
      <c r="C11" s="21">
        <v>5480</v>
      </c>
      <c r="D11" s="21">
        <v>5480</v>
      </c>
      <c r="E11" s="13" t="s">
        <v>15</v>
      </c>
      <c r="F11" s="16" t="s">
        <v>148</v>
      </c>
      <c r="G11" s="21">
        <v>5480</v>
      </c>
      <c r="H11" s="16" t="s">
        <v>148</v>
      </c>
      <c r="I11" s="21">
        <v>5480</v>
      </c>
      <c r="J11" s="16" t="s">
        <v>16</v>
      </c>
      <c r="K11" s="16" t="s">
        <v>250</v>
      </c>
    </row>
    <row r="12" spans="1:11" ht="72.75" customHeight="1" x14ac:dyDescent="0.3">
      <c r="A12" s="16">
        <v>6</v>
      </c>
      <c r="B12" s="14" t="s">
        <v>238</v>
      </c>
      <c r="C12" s="21">
        <v>3250</v>
      </c>
      <c r="D12" s="21">
        <v>3250</v>
      </c>
      <c r="E12" s="13" t="s">
        <v>15</v>
      </c>
      <c r="F12" s="16" t="s">
        <v>148</v>
      </c>
      <c r="G12" s="21">
        <v>3250</v>
      </c>
      <c r="H12" s="16" t="s">
        <v>148</v>
      </c>
      <c r="I12" s="21">
        <v>3250</v>
      </c>
      <c r="J12" s="16" t="s">
        <v>16</v>
      </c>
      <c r="K12" s="16" t="s">
        <v>239</v>
      </c>
    </row>
    <row r="13" spans="1:11" ht="102" customHeight="1" x14ac:dyDescent="0.3">
      <c r="A13" s="16">
        <v>7</v>
      </c>
      <c r="B13" s="14" t="s">
        <v>240</v>
      </c>
      <c r="C13" s="21">
        <v>14000</v>
      </c>
      <c r="D13" s="21">
        <v>14000</v>
      </c>
      <c r="E13" s="13" t="s">
        <v>15</v>
      </c>
      <c r="F13" s="16" t="s">
        <v>241</v>
      </c>
      <c r="G13" s="21">
        <v>14000</v>
      </c>
      <c r="H13" s="16" t="s">
        <v>241</v>
      </c>
      <c r="I13" s="21">
        <v>14000</v>
      </c>
      <c r="J13" s="16" t="s">
        <v>16</v>
      </c>
      <c r="K13" s="16" t="s">
        <v>242</v>
      </c>
    </row>
    <row r="14" spans="1:11" ht="91.5" customHeight="1" x14ac:dyDescent="0.3">
      <c r="A14" s="16">
        <v>8</v>
      </c>
      <c r="B14" s="14" t="s">
        <v>243</v>
      </c>
      <c r="C14" s="21">
        <v>1600</v>
      </c>
      <c r="D14" s="21">
        <v>1600</v>
      </c>
      <c r="E14" s="13" t="s">
        <v>15</v>
      </c>
      <c r="F14" s="16" t="s">
        <v>77</v>
      </c>
      <c r="G14" s="21">
        <v>1600</v>
      </c>
      <c r="H14" s="16" t="s">
        <v>77</v>
      </c>
      <c r="I14" s="21">
        <v>1600</v>
      </c>
      <c r="J14" s="16" t="s">
        <v>16</v>
      </c>
      <c r="K14" s="16" t="s">
        <v>261</v>
      </c>
    </row>
    <row r="15" spans="1:11" ht="75" x14ac:dyDescent="0.3">
      <c r="A15" s="16">
        <v>9</v>
      </c>
      <c r="B15" s="20" t="s">
        <v>244</v>
      </c>
      <c r="C15" s="24">
        <v>240</v>
      </c>
      <c r="D15" s="24">
        <v>240</v>
      </c>
      <c r="E15" s="13" t="s">
        <v>15</v>
      </c>
      <c r="F15" s="16" t="s">
        <v>77</v>
      </c>
      <c r="G15" s="24">
        <v>240</v>
      </c>
      <c r="H15" s="16" t="s">
        <v>77</v>
      </c>
      <c r="I15" s="24">
        <v>240</v>
      </c>
      <c r="J15" s="16" t="s">
        <v>16</v>
      </c>
      <c r="K15" s="16" t="s">
        <v>262</v>
      </c>
    </row>
    <row r="16" spans="1:11" ht="93.75" x14ac:dyDescent="0.3">
      <c r="A16" s="16">
        <v>10</v>
      </c>
      <c r="B16" s="26" t="s">
        <v>245</v>
      </c>
      <c r="C16" s="24">
        <v>48500</v>
      </c>
      <c r="D16" s="24">
        <v>48500</v>
      </c>
      <c r="E16" s="13" t="s">
        <v>15</v>
      </c>
      <c r="F16" s="21" t="s">
        <v>196</v>
      </c>
      <c r="G16" s="24">
        <v>48500</v>
      </c>
      <c r="H16" s="21" t="s">
        <v>196</v>
      </c>
      <c r="I16" s="24">
        <v>48500</v>
      </c>
      <c r="J16" s="16" t="s">
        <v>16</v>
      </c>
      <c r="K16" s="16" t="s">
        <v>246</v>
      </c>
    </row>
    <row r="17" spans="1:11" ht="34.5" customHeight="1" x14ac:dyDescent="0.3"/>
    <row r="18" spans="1:11" x14ac:dyDescent="0.3">
      <c r="A18" s="3"/>
      <c r="C18" s="2"/>
      <c r="D18" s="2"/>
      <c r="E18" s="3"/>
      <c r="F18" s="54" t="s">
        <v>255</v>
      </c>
      <c r="G18" s="54"/>
      <c r="H18" s="54"/>
      <c r="I18" s="54"/>
      <c r="J18" s="54" t="s">
        <v>258</v>
      </c>
      <c r="K18" s="54"/>
    </row>
    <row r="19" spans="1:11" x14ac:dyDescent="0.3">
      <c r="A19" s="3"/>
      <c r="B19" s="9"/>
      <c r="C19" s="9"/>
      <c r="D19" s="9"/>
      <c r="E19" s="9"/>
      <c r="F19" s="54" t="s">
        <v>257</v>
      </c>
      <c r="G19" s="54"/>
      <c r="H19" s="54"/>
      <c r="I19" s="54"/>
      <c r="J19" s="54" t="s">
        <v>256</v>
      </c>
      <c r="K19" s="54"/>
    </row>
    <row r="20" spans="1:11" x14ac:dyDescent="0.3">
      <c r="A20" s="3"/>
      <c r="C20" s="10"/>
      <c r="D20" s="10"/>
      <c r="E20" s="3"/>
      <c r="F20" s="55" t="s">
        <v>260</v>
      </c>
      <c r="G20" s="55"/>
      <c r="H20" s="55"/>
      <c r="I20" s="54"/>
      <c r="J20" s="55" t="s">
        <v>260</v>
      </c>
      <c r="K20" s="55"/>
    </row>
  </sheetData>
  <mergeCells count="21">
    <mergeCell ref="F20:G20"/>
    <mergeCell ref="H20:I20"/>
    <mergeCell ref="J20:K20"/>
    <mergeCell ref="J5:J6"/>
    <mergeCell ref="K5:K6"/>
    <mergeCell ref="F18:G18"/>
    <mergeCell ref="H18:I18"/>
    <mergeCell ref="J18:K18"/>
    <mergeCell ref="F19:G19"/>
    <mergeCell ref="H19:I19"/>
    <mergeCell ref="J19:K19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28000000000000003" right="0.17" top="0.17" bottom="0.2" header="0.17" footer="0.17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7FB-550C-4052-9F01-319FC12956B5}">
  <dimension ref="A1:K21"/>
  <sheetViews>
    <sheetView topLeftCell="A10" workbookViewId="0">
      <selection activeCell="D16" sqref="D16"/>
    </sheetView>
  </sheetViews>
  <sheetFormatPr defaultRowHeight="18.75" x14ac:dyDescent="0.3"/>
  <cols>
    <col min="1" max="1" width="6.125" style="1" customWidth="1"/>
    <col min="2" max="2" width="21.25" style="1" customWidth="1"/>
    <col min="3" max="3" width="12.125" style="1" customWidth="1"/>
    <col min="4" max="4" width="11.875" style="1" customWidth="1"/>
    <col min="5" max="5" width="9" style="1"/>
    <col min="6" max="6" width="10.375" style="1" customWidth="1"/>
    <col min="7" max="7" width="13.25" style="1" customWidth="1"/>
    <col min="8" max="8" width="10.625" style="1" customWidth="1"/>
    <col min="9" max="9" width="14.125" style="1" customWidth="1"/>
    <col min="10" max="10" width="10.875" style="1" customWidth="1"/>
    <col min="11" max="11" width="13.5" style="1" customWidth="1"/>
    <col min="12" max="16384" width="9" style="1"/>
  </cols>
  <sheetData>
    <row r="1" spans="1:11" x14ac:dyDescent="0.3">
      <c r="C1" s="2"/>
      <c r="D1" s="2"/>
      <c r="E1" s="3"/>
      <c r="G1" s="2"/>
      <c r="K1" s="1" t="s">
        <v>0</v>
      </c>
    </row>
    <row r="2" spans="1:11" x14ac:dyDescent="0.3">
      <c r="A2" s="62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4" customHeight="1" x14ac:dyDescent="0.3">
      <c r="A4" s="63" t="s">
        <v>264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49.5" customHeight="1" x14ac:dyDescent="0.3">
      <c r="A5" s="67" t="s">
        <v>2</v>
      </c>
      <c r="B5" s="64" t="s">
        <v>3</v>
      </c>
      <c r="C5" s="65" t="s">
        <v>4</v>
      </c>
      <c r="D5" s="66" t="s">
        <v>5</v>
      </c>
      <c r="E5" s="64" t="s">
        <v>6</v>
      </c>
      <c r="F5" s="64" t="s">
        <v>7</v>
      </c>
      <c r="G5" s="64"/>
      <c r="H5" s="64" t="s">
        <v>8</v>
      </c>
      <c r="I5" s="64"/>
      <c r="J5" s="64" t="s">
        <v>9</v>
      </c>
      <c r="K5" s="64" t="s">
        <v>10</v>
      </c>
    </row>
    <row r="6" spans="1:11" ht="54.75" customHeight="1" x14ac:dyDescent="0.3">
      <c r="A6" s="68"/>
      <c r="B6" s="64"/>
      <c r="C6" s="65"/>
      <c r="D6" s="66"/>
      <c r="E6" s="64"/>
      <c r="F6" s="19" t="s">
        <v>11</v>
      </c>
      <c r="G6" s="18" t="s">
        <v>12</v>
      </c>
      <c r="H6" s="17" t="s">
        <v>13</v>
      </c>
      <c r="I6" s="17" t="s">
        <v>14</v>
      </c>
      <c r="J6" s="64"/>
      <c r="K6" s="64"/>
    </row>
    <row r="7" spans="1:11" ht="86.25" customHeight="1" x14ac:dyDescent="0.3">
      <c r="A7" s="16">
        <v>1</v>
      </c>
      <c r="B7" s="14" t="s">
        <v>265</v>
      </c>
      <c r="C7" s="21">
        <v>80000</v>
      </c>
      <c r="D7" s="21">
        <v>80000</v>
      </c>
      <c r="E7" s="13" t="s">
        <v>15</v>
      </c>
      <c r="F7" s="16" t="s">
        <v>266</v>
      </c>
      <c r="G7" s="21">
        <v>80000</v>
      </c>
      <c r="H7" s="16" t="s">
        <v>266</v>
      </c>
      <c r="I7" s="21">
        <v>80000</v>
      </c>
      <c r="J7" s="16" t="s">
        <v>16</v>
      </c>
      <c r="K7" s="16" t="s">
        <v>267</v>
      </c>
    </row>
    <row r="8" spans="1:11" ht="109.5" customHeight="1" x14ac:dyDescent="0.3">
      <c r="A8" s="16">
        <v>2</v>
      </c>
      <c r="B8" s="14" t="s">
        <v>269</v>
      </c>
      <c r="C8" s="21">
        <v>24075</v>
      </c>
      <c r="D8" s="21">
        <v>24075</v>
      </c>
      <c r="E8" s="13" t="s">
        <v>15</v>
      </c>
      <c r="F8" s="16" t="s">
        <v>270</v>
      </c>
      <c r="G8" s="21">
        <v>24075</v>
      </c>
      <c r="H8" s="16" t="s">
        <v>270</v>
      </c>
      <c r="I8" s="21">
        <v>24075</v>
      </c>
      <c r="J8" s="16" t="s">
        <v>16</v>
      </c>
      <c r="K8" s="16" t="s">
        <v>273</v>
      </c>
    </row>
    <row r="9" spans="1:11" ht="96.75" customHeight="1" x14ac:dyDescent="0.3">
      <c r="A9" s="16">
        <v>3</v>
      </c>
      <c r="B9" s="32" t="s">
        <v>271</v>
      </c>
      <c r="C9" s="21">
        <v>5945</v>
      </c>
      <c r="D9" s="21">
        <v>5945</v>
      </c>
      <c r="E9" s="13" t="s">
        <v>15</v>
      </c>
      <c r="F9" s="16" t="s">
        <v>272</v>
      </c>
      <c r="G9" s="21">
        <v>5945</v>
      </c>
      <c r="H9" s="16" t="s">
        <v>272</v>
      </c>
      <c r="I9" s="21">
        <v>5945</v>
      </c>
      <c r="J9" s="16" t="s">
        <v>16</v>
      </c>
      <c r="K9" s="16" t="s">
        <v>274</v>
      </c>
    </row>
    <row r="10" spans="1:11" ht="75.75" customHeight="1" x14ac:dyDescent="0.3">
      <c r="A10" s="16">
        <v>4</v>
      </c>
      <c r="B10" s="14" t="s">
        <v>275</v>
      </c>
      <c r="C10" s="21">
        <v>5000</v>
      </c>
      <c r="D10" s="21">
        <v>5000</v>
      </c>
      <c r="E10" s="13" t="s">
        <v>15</v>
      </c>
      <c r="F10" s="16" t="s">
        <v>196</v>
      </c>
      <c r="G10" s="21">
        <v>5000</v>
      </c>
      <c r="H10" s="16" t="s">
        <v>196</v>
      </c>
      <c r="I10" s="21">
        <v>5000</v>
      </c>
      <c r="J10" s="16" t="s">
        <v>16</v>
      </c>
      <c r="K10" s="16" t="s">
        <v>276</v>
      </c>
    </row>
    <row r="11" spans="1:11" ht="75.75" customHeight="1" x14ac:dyDescent="0.3">
      <c r="A11" s="16"/>
      <c r="B11" s="12" t="s">
        <v>311</v>
      </c>
      <c r="C11" s="21">
        <v>943465.42</v>
      </c>
      <c r="D11" s="21">
        <v>943465.42</v>
      </c>
      <c r="E11" s="13" t="s">
        <v>15</v>
      </c>
      <c r="F11" s="16" t="s">
        <v>312</v>
      </c>
      <c r="G11" s="21">
        <v>943465.42</v>
      </c>
      <c r="H11" s="16" t="s">
        <v>312</v>
      </c>
      <c r="I11" s="21">
        <v>943465.42</v>
      </c>
      <c r="J11" s="16" t="s">
        <v>16</v>
      </c>
      <c r="K11" s="16" t="s">
        <v>313</v>
      </c>
    </row>
    <row r="12" spans="1:11" ht="93.75" customHeight="1" x14ac:dyDescent="0.3">
      <c r="A12" s="16">
        <v>5</v>
      </c>
      <c r="B12" s="42" t="s">
        <v>306</v>
      </c>
      <c r="C12" s="21">
        <v>33000</v>
      </c>
      <c r="D12" s="21">
        <v>33000</v>
      </c>
      <c r="E12" s="13" t="s">
        <v>15</v>
      </c>
      <c r="F12" s="16" t="s">
        <v>105</v>
      </c>
      <c r="G12" s="21">
        <v>33000</v>
      </c>
      <c r="H12" s="16" t="s">
        <v>105</v>
      </c>
      <c r="I12" s="21">
        <v>33000</v>
      </c>
      <c r="J12" s="16" t="s">
        <v>16</v>
      </c>
      <c r="K12" s="16" t="s">
        <v>307</v>
      </c>
    </row>
    <row r="13" spans="1:11" ht="72.75" customHeight="1" x14ac:dyDescent="0.3">
      <c r="A13" s="16">
        <v>6</v>
      </c>
      <c r="B13" s="14" t="s">
        <v>308</v>
      </c>
      <c r="C13" s="21">
        <v>36000</v>
      </c>
      <c r="D13" s="21">
        <v>36000</v>
      </c>
      <c r="E13" s="13" t="s">
        <v>15</v>
      </c>
      <c r="F13" s="16" t="s">
        <v>309</v>
      </c>
      <c r="G13" s="21">
        <v>36000</v>
      </c>
      <c r="H13" s="16" t="s">
        <v>309</v>
      </c>
      <c r="I13" s="21">
        <v>36000</v>
      </c>
      <c r="J13" s="16" t="s">
        <v>16</v>
      </c>
      <c r="K13" s="16" t="s">
        <v>310</v>
      </c>
    </row>
    <row r="14" spans="1:11" ht="34.5" customHeight="1" x14ac:dyDescent="0.3"/>
    <row r="15" spans="1:11" x14ac:dyDescent="0.3">
      <c r="A15" s="3"/>
      <c r="C15" s="2"/>
      <c r="D15" s="2"/>
      <c r="E15" s="3"/>
      <c r="F15" s="54"/>
      <c r="G15" s="54"/>
      <c r="H15" s="54" t="s">
        <v>255</v>
      </c>
      <c r="I15" s="54"/>
      <c r="J15" s="54"/>
      <c r="K15" s="54"/>
    </row>
    <row r="16" spans="1:11" x14ac:dyDescent="0.3">
      <c r="A16" s="3"/>
      <c r="B16" s="9"/>
      <c r="C16" s="9"/>
      <c r="D16" s="9"/>
      <c r="E16" s="9"/>
      <c r="F16" s="54"/>
      <c r="G16" s="54"/>
      <c r="H16" s="54" t="s">
        <v>257</v>
      </c>
      <c r="I16" s="54"/>
      <c r="J16" s="54"/>
      <c r="K16" s="54"/>
    </row>
    <row r="17" spans="1:11" x14ac:dyDescent="0.3">
      <c r="A17" s="3"/>
      <c r="C17" s="10"/>
      <c r="D17" s="10"/>
      <c r="E17" s="3"/>
      <c r="F17" s="55"/>
      <c r="G17" s="55"/>
      <c r="H17" s="55" t="s">
        <v>314</v>
      </c>
      <c r="I17" s="55"/>
      <c r="J17" s="55"/>
      <c r="K17" s="55"/>
    </row>
    <row r="19" spans="1:11" x14ac:dyDescent="0.3">
      <c r="J19" s="54" t="s">
        <v>258</v>
      </c>
      <c r="K19" s="54"/>
    </row>
    <row r="20" spans="1:11" x14ac:dyDescent="0.3">
      <c r="J20" s="54" t="s">
        <v>256</v>
      </c>
      <c r="K20" s="54"/>
    </row>
    <row r="21" spans="1:11" x14ac:dyDescent="0.3">
      <c r="J21" s="55" t="s">
        <v>314</v>
      </c>
      <c r="K21" s="55"/>
    </row>
  </sheetData>
  <mergeCells count="24">
    <mergeCell ref="F16:G16"/>
    <mergeCell ref="H16:I16"/>
    <mergeCell ref="J16:K1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F15:G15"/>
    <mergeCell ref="H15:I15"/>
    <mergeCell ref="J15:K15"/>
    <mergeCell ref="J19:K19"/>
    <mergeCell ref="J20:K20"/>
    <mergeCell ref="J21:K21"/>
    <mergeCell ref="F17:G17"/>
    <mergeCell ref="H17:I17"/>
    <mergeCell ref="J17:K17"/>
  </mergeCells>
  <phoneticPr fontId="4" type="noConversion"/>
  <pageMargins left="0.17" right="0.17" top="0.18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สรุปจัดซื้อจัดจ้างรวม</vt:lpstr>
      <vt:lpstr>ต.ค.68</vt:lpstr>
      <vt:lpstr>พ.ย.68</vt:lpstr>
      <vt:lpstr>ธ.ค.68</vt:lpstr>
      <vt:lpstr>ม.ค 69</vt:lpstr>
      <vt:lpstr>ก.พ 69</vt:lpstr>
      <vt:lpstr>มี.ค 69</vt:lpstr>
      <vt:lpstr>เม.ย. 69</vt:lpstr>
      <vt:lpstr>พ.ค 69</vt:lpstr>
      <vt:lpstr>มิ.ย 69</vt:lpstr>
      <vt:lpstr>ก.ค 69</vt:lpstr>
      <vt:lpstr>ส.ค 69</vt:lpstr>
      <vt:lpstr>ก.ย 69</vt:lpstr>
      <vt:lpstr>ต.ค.68!_Hlk204863912</vt:lpstr>
      <vt:lpstr>'ก.พ 69'!Print_Titles</vt:lpstr>
      <vt:lpstr>ต.ค.68!Print_Titles</vt:lpstr>
      <vt:lpstr>ธ.ค.68!Print_Titles</vt:lpstr>
      <vt:lpstr>'พ.ค 69'!Print_Titles</vt:lpstr>
      <vt:lpstr>พ.ย.68!Print_Titles</vt:lpstr>
      <vt:lpstr>'ม.ค 69'!Print_Titles</vt:lpstr>
      <vt:lpstr>'มี.ค 69'!Print_Titles</vt:lpstr>
      <vt:lpstr>'เม.ย. 69'!Print_Titles</vt:lpstr>
    </vt:vector>
  </TitlesOfParts>
  <Company>Win10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Win10x64Bit</dc:creator>
  <cp:lastModifiedBy>i0972392399 เรียน</cp:lastModifiedBy>
  <cp:lastPrinted>2026-06-29T04:40:22Z</cp:lastPrinted>
  <dcterms:created xsi:type="dcterms:W3CDTF">2024-04-22T02:12:32Z</dcterms:created>
  <dcterms:modified xsi:type="dcterms:W3CDTF">2026-06-29T04:46:41Z</dcterms:modified>
</cp:coreProperties>
</file>